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8_{8ACE82A3-A487-4306-A534-E8C93C9F5135}" xr6:coauthVersionLast="36" xr6:coauthVersionMax="36" xr10:uidLastSave="{00000000-0000-0000-0000-000000000000}"/>
  <bookViews>
    <workbookView xWindow="0" yWindow="0" windowWidth="13230" windowHeight="5400" xr2:uid="{00000000-000D-0000-FFFF-FFFF00000000}"/>
  </bookViews>
  <sheets>
    <sheet name="Schutzbedarfsanalyse" sheetId="1" r:id="rId1"/>
    <sheet name="Auswahlfelder" sheetId="4" state="hidden" r:id="rId2"/>
  </sheets>
  <definedNames>
    <definedName name="AntwortenDatenschutzrelevanz">Tabelle1[Datenschutzgesetz § 2 Abs. 1 DSG (BGS 157.1)]</definedName>
    <definedName name="AntwortenIntegrität">Tabelle3[IT-Sicherheit Integrität (bspw. Archivgesetz, Log-Management)]</definedName>
    <definedName name="AntwortenVerfügbarkeit">Tabelle4[IT-Sicherheit Datenverlust (Backup / Restore)]</definedName>
    <definedName name="AntwortenVertraulichkeit">Tabelle2[IT-Sicherheit (Zugriffsart)]</definedName>
    <definedName name="_xlnm.Print_Area" localSheetId="0">Schutzbedarfsanalyse!$A$1:$G$30</definedName>
    <definedName name="Schutzobjektarten">Tabelle5[Schutzobjektarten]</definedName>
  </definedNames>
  <calcPr calcId="191029"/>
</workbook>
</file>

<file path=xl/calcChain.xml><?xml version="1.0" encoding="utf-8"?>
<calcChain xmlns="http://schemas.openxmlformats.org/spreadsheetml/2006/main">
  <c r="E20" i="1" l="1"/>
  <c r="B21" i="1"/>
  <c r="E21" i="1"/>
  <c r="E18" i="1"/>
  <c r="E16" i="1"/>
  <c r="E17" i="1" l="1"/>
  <c r="F18" i="1"/>
  <c r="F16" i="1" l="1"/>
  <c r="F20" i="1"/>
  <c r="F17" i="1" l="1"/>
  <c r="A11" i="1"/>
  <c r="E19" i="1" l="1"/>
  <c r="B18" i="1"/>
  <c r="B19" i="1" l="1"/>
  <c r="F19" i="1"/>
  <c r="B17" i="1"/>
  <c r="B20" i="1"/>
  <c r="B16" i="1"/>
  <c r="B22" i="1" l="1"/>
  <c r="E23" i="1" l="1"/>
  <c r="F23" i="1" l="1"/>
  <c r="B23" i="1" l="1"/>
  <c r="E22" i="1" l="1"/>
  <c r="F22" i="1" s="1"/>
  <c r="C26" i="1" l="1"/>
  <c r="F21" i="1" l="1"/>
  <c r="C25" i="1" s="1"/>
</calcChain>
</file>

<file path=xl/sharedStrings.xml><?xml version="1.0" encoding="utf-8"?>
<sst xmlns="http://schemas.openxmlformats.org/spreadsheetml/2006/main" count="98" uniqueCount="79">
  <si>
    <t>Beschreibung</t>
  </si>
  <si>
    <t>Klassifizierungsart</t>
  </si>
  <si>
    <t>Frage</t>
  </si>
  <si>
    <t>Antwort</t>
  </si>
  <si>
    <t>Zuweisung Schutzobjektart</t>
  </si>
  <si>
    <t>Kommentar, Begründung</t>
  </si>
  <si>
    <t>Schutzbedarf</t>
  </si>
  <si>
    <t>In welchem Umfang muss die Echtheit, Korrektheit und Unversehrtheit nachgewiesen werden?</t>
  </si>
  <si>
    <t>-- Bitte Antwort auswählen --</t>
  </si>
  <si>
    <t>Schutzobjektarten</t>
  </si>
  <si>
    <t>SCHUTZBEDARF:</t>
  </si>
  <si>
    <t>1) keine gesetzlichen Anforderungen</t>
  </si>
  <si>
    <t>Wie wird auf die Informationen zugegriffen?</t>
  </si>
  <si>
    <t>2) Mit Anmeldung nur Intern</t>
  </si>
  <si>
    <t xml:space="preserve">2) Nachweis muss nachvollziehbar erbracht werden (bspw. Rechtsgültigkeit) </t>
  </si>
  <si>
    <t>Peripherie (Drucker, MFP)</t>
  </si>
  <si>
    <t>Netzwerk (Kanton Gemeinde, Internet)</t>
  </si>
  <si>
    <t>Räume (RZ, AIO, Amt)</t>
  </si>
  <si>
    <t>3) Es darf kein Verlust passieren (Synchrone Spiegelung)</t>
  </si>
  <si>
    <t>0) Verlust max 1 Tag (Standard Backup)</t>
  </si>
  <si>
    <t>Anwendung / Informationsbestände</t>
  </si>
  <si>
    <t>Verzeichnisdienst (eDirectory, ADS, Exchange)</t>
  </si>
  <si>
    <t>Datenhaltung (SAN. Netzlaufwerk, DB, Backup-Restore)</t>
  </si>
  <si>
    <t>Perimeterschutz (FW, VPN, RemoteAccess)</t>
  </si>
  <si>
    <t>Server (Physisch, Virtuell, Mainframe)</t>
  </si>
  <si>
    <t>Mobile Devices (Smartphones, Tablets, )</t>
  </si>
  <si>
    <t>Clients (Destop, Notebook, Standard SW, Antivirus)</t>
  </si>
  <si>
    <t>Welche Anforderungen an Backup/Restore sind gewünscht?</t>
  </si>
  <si>
    <t>Name des Prozessverantwortlichen</t>
  </si>
  <si>
    <t>pro Anwendung oder Service kann für ein oder mehrere Objekte die Schutzbedarfsanalyse durchgeführt werden.</t>
  </si>
  <si>
    <t>4) Redundanter Aufbau und örtlich getrennt / Informationen müssen physisch an 2 Standort verfügbar sein</t>
  </si>
  <si>
    <t xml:space="preserve">0) Ein physisches System (Downtime bis HW ersetzt und Backup wieder eingespielt) </t>
  </si>
  <si>
    <t>1) Ein virtuelles System (Downtime bis Restore virtuelles Image)</t>
  </si>
  <si>
    <t>Name des Anwendungsverantwortlichen</t>
  </si>
  <si>
    <t>Telefonie</t>
  </si>
  <si>
    <t>Welche System-Vorkehrungen inkl. BCM-Anforderungen müssen für einen Ausfall des Objektes getroffen werden?</t>
  </si>
  <si>
    <t>Welche Daten werden bearbeitet?</t>
  </si>
  <si>
    <t>1) Enhält Personendaten (Angaben, die sich auf eine bestimmte oder bestimmbare natürliche Person beziehen)</t>
  </si>
  <si>
    <t>0) Nein</t>
  </si>
  <si>
    <t>3) Anwendung läuft in der Cloud</t>
  </si>
  <si>
    <t>Wo werden die Systeme und Informationen gespeichert?</t>
  </si>
  <si>
    <t>FA-Nummer &amp; Name Anwendung/Applikation/Service</t>
  </si>
  <si>
    <t>0) Ohne Anmeldung aus dem Internet</t>
  </si>
  <si>
    <t>3) Mit Anmeldung von Intern und Extern oder Anmeldung an externem System</t>
  </si>
  <si>
    <t>IT-Sicherheit Datenverlust (Backup / Restore)</t>
  </si>
  <si>
    <t>IT-Sicherheit Systemverfügbarkeit P=Prod, (Q=Qualität, T=Test), D=Development</t>
  </si>
  <si>
    <t>IT-Sicherheit (Zugriffsart)</t>
  </si>
  <si>
    <t>Informationssicherheit (Vertraulichkeit)</t>
  </si>
  <si>
    <t>Planen oder ändern Sie eine Datenbearbeitung gemäss Liste Vorabkonsultation (siehe Webseite Datenschutzstelle)</t>
  </si>
  <si>
    <t>1) Ja</t>
  </si>
  <si>
    <t>0) Anwendung wird im kantonalen RZ (OnPremise) betrieben</t>
  </si>
  <si>
    <t>1) Anwendung wird bei externem Schweizer RZ-Provider betrieben</t>
  </si>
  <si>
    <t>2) Anwendung wird in schweizerischer (eGov) CommunityCloud</t>
  </si>
  <si>
    <t>Amt für Informatik und Organisation (AIO), Zug / Datenschutzstelle</t>
  </si>
  <si>
    <t>Projektname</t>
  </si>
  <si>
    <t>Klassifizierung oder Massnahme</t>
  </si>
  <si>
    <t>Planen oder ändern Sie die Bearbeitung der Daten einer grösseren Anzahl von betroffenen Personen mit elektronischen Mitteln?</t>
  </si>
  <si>
    <t>DATENSCHUTZ-FOLGENABSCHÄTZUNG:</t>
  </si>
  <si>
    <t xml:space="preserve">2) Enhält besonders schützenswerte Personendaten oder es handelt sich um ein Profiling </t>
  </si>
  <si>
    <t>Datenschutzgesetz § 2 Abs. 1 DSG (BGS 157.1)</t>
  </si>
  <si>
    <t>Datenschutz (Vorabkonsultation) [§ 19a DSG BGS 157.1]</t>
  </si>
  <si>
    <t>Datenschutz (Datenschutz-Folgenabschätzung) [§ 7b DSG BGS 157.1]</t>
  </si>
  <si>
    <t>1) Ohne Anmeldung aber nur vom Intranet</t>
  </si>
  <si>
    <t>0) Enthält keine Personendaten (nur Sachdaten)</t>
  </si>
  <si>
    <t>Objektname</t>
  </si>
  <si>
    <t>Name des Projektverantwortlichen</t>
  </si>
  <si>
    <t>mit Kontaktdaten (Telefon, Mail) für allfällige Nachfragen</t>
  </si>
  <si>
    <t>oder Vorhaben-Bezeichnung</t>
  </si>
  <si>
    <t>und/oder Anwendungsverantwortlichen mit Kontaktdaten (Telefon, Mail) für allfällige Nachfragen</t>
  </si>
  <si>
    <t>(auszufüllen durch das für das Projekt bzw. die Datenbearbeitung verantwortliche Organ)</t>
  </si>
  <si>
    <t>3) Dreistufiger Systemaufbau (P-Q/T-D) / Prod-Daten können auf bestehendes System (P--&gt;Q/T) wiederhergestellt werden.(Voraussetzung: Q/T-System ist im Remote RZ aufgebaut)</t>
  </si>
  <si>
    <t xml:space="preserve">Stellungnahme IT-Sicherheitsbeauftragter (IT-SIBE)
</t>
  </si>
  <si>
    <t xml:space="preserve">Stellungnahme Datenschutzstelle (DATS)
</t>
  </si>
  <si>
    <t>1) Verlust max 4 Stunden (Häufigeres Backup)</t>
  </si>
  <si>
    <t>2) Verlust  max 10 Minuten (Asynchrone Spiegelung)</t>
  </si>
  <si>
    <t>2) Redundanter System Aufbau (Cluster oder Loadbalancer)</t>
  </si>
  <si>
    <t>IT-Sicherheit Integrität (bspw. Archivgesetz, Log-Management)</t>
  </si>
  <si>
    <t>SCHUTZBEDARFSANALYSE (V1.10 September 2022)</t>
  </si>
  <si>
    <t>Akzeptiert durch Prozessverantwortliche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</si>
</sst>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5"/>
      <name val="Arial"/>
      <family val="2"/>
    </font>
    <font>
      <b/>
      <i/>
      <sz val="10"/>
      <color theme="5"/>
      <name val="Arial"/>
      <family val="2"/>
    </font>
    <font>
      <sz val="10"/>
      <color theme="5"/>
      <name val="Arial"/>
      <family val="2"/>
    </font>
    <font>
      <i/>
      <sz val="10"/>
      <color theme="5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84">
    <xf numFmtId="0" fontId="0" fillId="0" borderId="0" xfId="0"/>
    <xf numFmtId="0" fontId="19" fillId="0" borderId="0" xfId="0" applyFont="1"/>
    <xf numFmtId="0" fontId="19" fillId="0" borderId="0" xfId="0" applyFont="1" applyAlignment="1">
      <alignment vertical="top"/>
    </xf>
    <xf numFmtId="0" fontId="19" fillId="0" borderId="0" xfId="0" quotePrefix="1" applyFont="1"/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vertical="top" wrapText="1" shrinkToFit="1"/>
    </xf>
    <xf numFmtId="0" fontId="20" fillId="0" borderId="0" xfId="0" applyFont="1" applyAlignment="1">
      <alignment vertical="top"/>
    </xf>
    <xf numFmtId="0" fontId="20" fillId="0" borderId="0" xfId="0" applyFont="1" applyAlignment="1">
      <alignment vertical="top" wrapText="1" shrinkToFit="1"/>
    </xf>
    <xf numFmtId="0" fontId="19" fillId="2" borderId="3" xfId="0" applyFont="1" applyFill="1" applyBorder="1" applyAlignment="1" applyProtection="1">
      <alignment vertical="top" wrapText="1" shrinkToFit="1"/>
      <protection locked="0"/>
    </xf>
    <xf numFmtId="0" fontId="20" fillId="0" borderId="1" xfId="0" applyFont="1" applyBorder="1" applyAlignment="1">
      <alignment vertical="top"/>
    </xf>
    <xf numFmtId="0" fontId="20" fillId="0" borderId="1" xfId="0" applyFont="1" applyFill="1" applyBorder="1" applyAlignment="1">
      <alignment vertical="top" wrapText="1" shrinkToFit="1"/>
    </xf>
    <xf numFmtId="0" fontId="19" fillId="2" borderId="1" xfId="0" applyFont="1" applyFill="1" applyBorder="1" applyAlignment="1" applyProtection="1">
      <alignment vertical="top" wrapText="1" shrinkToFit="1"/>
      <protection locked="0"/>
    </xf>
    <xf numFmtId="0" fontId="19" fillId="2" borderId="1" xfId="0" applyFont="1" applyFill="1" applyBorder="1" applyAlignment="1" applyProtection="1">
      <alignment horizontal="left" vertical="top" wrapText="1" shrinkToFit="1"/>
      <protection locked="0"/>
    </xf>
    <xf numFmtId="0" fontId="24" fillId="0" borderId="1" xfId="0" applyFont="1" applyFill="1" applyBorder="1" applyAlignment="1">
      <alignment horizontal="center" vertical="top" wrapText="1" shrinkToFit="1"/>
    </xf>
    <xf numFmtId="0" fontId="23" fillId="0" borderId="0" xfId="0" applyFont="1" applyAlignment="1">
      <alignment vertical="top"/>
    </xf>
    <xf numFmtId="0" fontId="21" fillId="0" borderId="0" xfId="0" applyFont="1" applyAlignment="1">
      <alignment horizontal="left" vertical="top" wrapText="1" shrinkToFit="1"/>
    </xf>
    <xf numFmtId="0" fontId="18" fillId="0" borderId="0" xfId="0" applyFont="1" applyAlignment="1">
      <alignment vertical="top" wrapText="1" shrinkToFit="1"/>
    </xf>
    <xf numFmtId="0" fontId="25" fillId="0" borderId="1" xfId="0" applyFont="1" applyFill="1" applyBorder="1" applyAlignment="1">
      <alignment horizontal="left" vertical="top" wrapText="1" shrinkToFit="1"/>
    </xf>
    <xf numFmtId="0" fontId="26" fillId="0" borderId="1" xfId="0" applyFont="1" applyFill="1" applyBorder="1" applyAlignment="1">
      <alignment horizontal="left" vertical="top" wrapText="1" shrinkToFit="1"/>
    </xf>
    <xf numFmtId="0" fontId="17" fillId="0" borderId="0" xfId="0" applyFont="1"/>
    <xf numFmtId="0" fontId="17" fillId="2" borderId="1" xfId="0" applyFont="1" applyFill="1" applyBorder="1" applyAlignment="1" applyProtection="1">
      <alignment vertical="top" wrapText="1" shrinkToFit="1"/>
      <protection locked="0"/>
    </xf>
    <xf numFmtId="0" fontId="16" fillId="0" borderId="0" xfId="0" applyFont="1"/>
    <xf numFmtId="0" fontId="15" fillId="0" borderId="0" xfId="0" applyFont="1"/>
    <xf numFmtId="0" fontId="15" fillId="2" borderId="1" xfId="0" applyFont="1" applyFill="1" applyBorder="1" applyAlignment="1" applyProtection="1">
      <alignment horizontal="left" vertical="top" wrapText="1" shrinkToFit="1"/>
      <protection locked="0"/>
    </xf>
    <xf numFmtId="0" fontId="15" fillId="2" borderId="2" xfId="0" applyFont="1" applyFill="1" applyBorder="1" applyAlignment="1" applyProtection="1">
      <alignment vertical="top" wrapText="1" shrinkToFit="1"/>
      <protection locked="0"/>
    </xf>
    <xf numFmtId="0" fontId="20" fillId="0" borderId="1" xfId="0" applyFont="1" applyBorder="1" applyAlignment="1" applyProtection="1">
      <alignment vertical="top"/>
    </xf>
    <xf numFmtId="0" fontId="20" fillId="0" borderId="1" xfId="0" applyFont="1" applyBorder="1" applyAlignment="1" applyProtection="1">
      <alignment vertical="top" wrapText="1" shrinkToFit="1"/>
    </xf>
    <xf numFmtId="0" fontId="19" fillId="0" borderId="1" xfId="0" applyFont="1" applyBorder="1" applyAlignment="1" applyProtection="1">
      <alignment vertical="top" wrapText="1" shrinkToFit="1"/>
    </xf>
    <xf numFmtId="0" fontId="15" fillId="0" borderId="1" xfId="0" applyFont="1" applyBorder="1" applyAlignment="1" applyProtection="1">
      <alignment horizontal="left" vertical="top" wrapText="1"/>
    </xf>
    <xf numFmtId="0" fontId="14" fillId="0" borderId="1" xfId="0" applyFont="1" applyBorder="1" applyAlignment="1" applyProtection="1">
      <alignment horizontal="left" vertical="top" wrapText="1" shrinkToFit="1"/>
    </xf>
    <xf numFmtId="0" fontId="27" fillId="0" borderId="0" xfId="0" applyFont="1"/>
    <xf numFmtId="0" fontId="13" fillId="0" borderId="0" xfId="0" applyFont="1"/>
    <xf numFmtId="0" fontId="12" fillId="0" borderId="1" xfId="0" applyFont="1" applyBorder="1" applyAlignment="1" applyProtection="1">
      <alignment horizontal="left" vertical="top" wrapText="1" shrinkToFit="1"/>
    </xf>
    <xf numFmtId="0" fontId="20" fillId="0" borderId="0" xfId="0" applyFont="1" applyAlignment="1">
      <alignment horizontal="center" vertical="top"/>
    </xf>
    <xf numFmtId="0" fontId="15" fillId="2" borderId="2" xfId="0" applyFont="1" applyFill="1" applyBorder="1" applyAlignment="1" applyProtection="1">
      <alignment horizontal="left" vertical="top" wrapText="1" shrinkToFit="1"/>
      <protection locked="0"/>
    </xf>
    <xf numFmtId="0" fontId="11" fillId="0" borderId="1" xfId="0" applyFont="1" applyBorder="1" applyAlignment="1" applyProtection="1">
      <alignment vertical="top" wrapText="1" shrinkToFit="1"/>
    </xf>
    <xf numFmtId="0" fontId="11" fillId="0" borderId="1" xfId="0" applyFont="1" applyBorder="1"/>
    <xf numFmtId="0" fontId="11" fillId="0" borderId="0" xfId="0" applyFont="1"/>
    <xf numFmtId="0" fontId="17" fillId="0" borderId="1" xfId="0" applyFont="1" applyBorder="1" applyAlignment="1" applyProtection="1">
      <alignment vertical="top" wrapText="1"/>
    </xf>
    <xf numFmtId="0" fontId="19" fillId="0" borderId="1" xfId="0" applyFont="1" applyBorder="1" applyAlignment="1" applyProtection="1">
      <alignment vertical="top" wrapText="1"/>
    </xf>
    <xf numFmtId="0" fontId="11" fillId="0" borderId="0" xfId="0" applyFont="1" applyAlignment="1">
      <alignment wrapText="1"/>
    </xf>
    <xf numFmtId="0" fontId="10" fillId="0" borderId="1" xfId="0" applyFont="1" applyBorder="1" applyAlignment="1" applyProtection="1">
      <alignment vertical="top" wrapText="1" shrinkToFit="1"/>
    </xf>
    <xf numFmtId="0" fontId="9" fillId="0" borderId="1" xfId="0" applyFont="1" applyBorder="1"/>
    <xf numFmtId="0" fontId="9" fillId="0" borderId="0" xfId="0" applyFont="1"/>
    <xf numFmtId="0" fontId="9" fillId="0" borderId="1" xfId="0" applyFont="1" applyBorder="1" applyAlignment="1" applyProtection="1">
      <alignment vertical="top" wrapText="1" shrinkToFit="1"/>
    </xf>
    <xf numFmtId="0" fontId="9" fillId="2" borderId="1" xfId="0" applyFont="1" applyFill="1" applyBorder="1" applyAlignment="1" applyProtection="1">
      <alignment vertical="top" wrapText="1" shrinkToFit="1"/>
      <protection locked="0"/>
    </xf>
    <xf numFmtId="0" fontId="8" fillId="0" borderId="0" xfId="0" applyFont="1"/>
    <xf numFmtId="0" fontId="7" fillId="0" borderId="0" xfId="0" applyFont="1"/>
    <xf numFmtId="0" fontId="6" fillId="0" borderId="1" xfId="0" applyFont="1" applyBorder="1"/>
    <xf numFmtId="0" fontId="19" fillId="0" borderId="0" xfId="0" applyFont="1" applyFill="1" applyAlignment="1">
      <alignment vertical="top"/>
    </xf>
    <xf numFmtId="0" fontId="20" fillId="0" borderId="0" xfId="0" applyFont="1" applyFill="1" applyAlignment="1">
      <alignment vertical="top"/>
    </xf>
    <xf numFmtId="0" fontId="17" fillId="0" borderId="1" xfId="0" applyFont="1" applyFill="1" applyBorder="1" applyAlignment="1" applyProtection="1">
      <alignment vertical="top" wrapText="1"/>
    </xf>
    <xf numFmtId="0" fontId="28" fillId="0" borderId="1" xfId="1" applyFill="1" applyBorder="1" applyAlignment="1" applyProtection="1">
      <alignment vertical="top" wrapText="1"/>
    </xf>
    <xf numFmtId="0" fontId="8" fillId="0" borderId="0" xfId="0" applyFont="1" applyFill="1" applyAlignment="1">
      <alignment vertical="top" wrapText="1"/>
    </xf>
    <xf numFmtId="0" fontId="8" fillId="0" borderId="1" xfId="0" applyFont="1" applyFill="1" applyBorder="1" applyAlignment="1" applyProtection="1">
      <alignment vertical="top" wrapText="1" shrinkToFit="1"/>
    </xf>
    <xf numFmtId="0" fontId="23" fillId="0" borderId="1" xfId="0" applyFont="1" applyFill="1" applyBorder="1" applyAlignment="1">
      <alignment vertical="top" wrapText="1" shrinkToFit="1"/>
    </xf>
    <xf numFmtId="0" fontId="6" fillId="0" borderId="0" xfId="0" applyFont="1"/>
    <xf numFmtId="0" fontId="6" fillId="0" borderId="0" xfId="0" applyFont="1" applyAlignment="1">
      <alignment vertical="top"/>
    </xf>
    <xf numFmtId="0" fontId="11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29" fillId="0" borderId="0" xfId="0" applyFont="1" applyFill="1" applyAlignment="1">
      <alignment vertical="top"/>
    </xf>
    <xf numFmtId="0" fontId="21" fillId="0" borderId="0" xfId="0" applyFont="1" applyFill="1" applyAlignment="1">
      <alignment vertical="top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/>
    <xf numFmtId="0" fontId="19" fillId="2" borderId="1" xfId="0" applyFont="1" applyFill="1" applyBorder="1" applyAlignment="1" applyProtection="1">
      <alignment vertical="top" wrapText="1"/>
      <protection locked="0"/>
    </xf>
    <xf numFmtId="0" fontId="19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2" borderId="1" xfId="0" applyFont="1" applyFill="1" applyBorder="1" applyAlignment="1" applyProtection="1">
      <alignment vertical="top" wrapText="1" shrinkToFit="1"/>
      <protection locked="0"/>
    </xf>
    <xf numFmtId="0" fontId="1" fillId="0" borderId="0" xfId="0" applyFont="1" applyAlignment="1">
      <alignment vertical="top" wrapText="1"/>
    </xf>
    <xf numFmtId="0" fontId="19" fillId="2" borderId="2" xfId="0" applyFont="1" applyFill="1" applyBorder="1" applyAlignment="1" applyProtection="1">
      <alignment vertical="top" wrapText="1" shrinkToFit="1"/>
      <protection locked="0"/>
    </xf>
    <xf numFmtId="0" fontId="0" fillId="0" borderId="2" xfId="0" applyBorder="1" applyAlignment="1">
      <alignment vertical="top" wrapText="1" shrinkToFit="1"/>
    </xf>
    <xf numFmtId="0" fontId="21" fillId="0" borderId="0" xfId="0" applyFont="1" applyFill="1" applyAlignment="1">
      <alignment horizontal="left" vertical="top" wrapText="1" shrinkToFit="1"/>
    </xf>
    <xf numFmtId="0" fontId="19" fillId="2" borderId="3" xfId="0" applyFont="1" applyFill="1" applyBorder="1" applyAlignment="1" applyProtection="1">
      <alignment vertical="top" wrapText="1" shrinkToFit="1"/>
      <protection locked="0"/>
    </xf>
    <xf numFmtId="0" fontId="0" fillId="0" borderId="3" xfId="0" applyBorder="1" applyAlignment="1">
      <alignment vertical="top" wrapText="1" shrinkToFit="1"/>
    </xf>
    <xf numFmtId="0" fontId="22" fillId="3" borderId="0" xfId="0" applyFont="1" applyFill="1" applyAlignment="1">
      <alignment vertical="center" textRotation="90"/>
    </xf>
    <xf numFmtId="0" fontId="0" fillId="0" borderId="0" xfId="0" applyAlignment="1">
      <alignment vertical="center"/>
    </xf>
    <xf numFmtId="0" fontId="23" fillId="0" borderId="0" xfId="0" applyFont="1" applyFill="1" applyAlignment="1">
      <alignment horizontal="left" vertical="top" wrapText="1" shrinkToFit="1"/>
    </xf>
    <xf numFmtId="0" fontId="15" fillId="2" borderId="2" xfId="0" applyFont="1" applyFill="1" applyBorder="1" applyAlignment="1" applyProtection="1">
      <alignment horizontal="left" vertical="top" wrapText="1" shrinkToFit="1"/>
      <protection locked="0"/>
    </xf>
    <xf numFmtId="0" fontId="19" fillId="2" borderId="2" xfId="0" applyFont="1" applyFill="1" applyBorder="1" applyAlignment="1" applyProtection="1">
      <alignment horizontal="left" vertical="top" wrapText="1" shrinkToFit="1"/>
      <protection locked="0"/>
    </xf>
    <xf numFmtId="0" fontId="19" fillId="2" borderId="3" xfId="0" applyFont="1" applyFill="1" applyBorder="1" applyAlignment="1" applyProtection="1">
      <alignment horizontal="left" vertical="top" wrapText="1" shrinkToFit="1"/>
      <protection locked="0"/>
    </xf>
    <xf numFmtId="0" fontId="0" fillId="0" borderId="3" xfId="0" applyBorder="1" applyAlignment="1">
      <alignment horizontal="left" vertical="top" wrapText="1" shrinkToFit="1"/>
    </xf>
  </cellXfs>
  <cellStyles count="2">
    <cellStyle name="Link" xfId="1" builtinId="8"/>
    <cellStyle name="Standard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A5" totalsRowShown="0" headerRowDxfId="26" dataDxfId="25">
  <autoFilter ref="A1:A5" xr:uid="{00000000-0009-0000-0100-000001000000}"/>
  <tableColumns count="1">
    <tableColumn id="1" xr3:uid="{00000000-0010-0000-0000-000001000000}" name="Datenschutzgesetz § 2 Abs. 1 DSG (BGS 157.1)" dataDxfId="24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e2" displayName="Tabelle2" ref="A28:A33" totalsRowShown="0" headerRowDxfId="23" dataDxfId="22">
  <autoFilter ref="A28:A33" xr:uid="{00000000-0009-0000-0100-000002000000}"/>
  <tableColumns count="1">
    <tableColumn id="1" xr3:uid="{00000000-0010-0000-0100-000001000000}" name="IT-Sicherheit (Zugriffsart)" dataDxfId="21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le3" displayName="Tabelle3" ref="A36:A39" totalsRowShown="0" headerRowDxfId="20" dataDxfId="19">
  <autoFilter ref="A36:A39" xr:uid="{00000000-0009-0000-0100-000003000000}"/>
  <tableColumns count="1">
    <tableColumn id="1" xr3:uid="{00000000-0010-0000-0200-000001000000}" name="IT-Sicherheit Integrität (bspw. Archivgesetz, Log-Management)" dataDxfId="1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le4" displayName="Tabelle4" ref="A42:A47" totalsRowShown="0" headerRowDxfId="17" dataDxfId="16">
  <autoFilter ref="A42:A47" xr:uid="{00000000-0009-0000-0100-000004000000}"/>
  <tableColumns count="1">
    <tableColumn id="1" xr3:uid="{00000000-0010-0000-0300-000001000000}" name="IT-Sicherheit Datenverlust (Backup / Restore)" dataDxfId="15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le5" displayName="Tabelle5" ref="A59:A71" totalsRowShown="0" headerRowDxfId="14" dataDxfId="13">
  <autoFilter ref="A59:A71" xr:uid="{00000000-0009-0000-0100-000005000000}"/>
  <tableColumns count="1">
    <tableColumn id="1" xr3:uid="{00000000-0010-0000-0400-000001000000}" name="Schutzobjektarten" dataDxfId="12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le47" displayName="Tabelle47" ref="A50:A56" totalsRowShown="0" headerRowDxfId="11" dataDxfId="10">
  <autoFilter ref="A50:A56" xr:uid="{00000000-0009-0000-0100-000006000000}"/>
  <tableColumns count="1">
    <tableColumn id="1" xr3:uid="{00000000-0010-0000-0500-000001000000}" name="IT-Sicherheit Systemverfügbarkeit P=Prod, (Q=Qualität, T=Test), D=Development" dataDxfId="9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920746B-9041-4CA6-954F-D1F0EDB749DE}" name="Tabelle18" displayName="Tabelle18" ref="A8:A11" totalsRowShown="0" headerRowDxfId="8" dataDxfId="7">
  <autoFilter ref="A8:A11" xr:uid="{33F42DA2-EE19-4929-BBD5-A58BF261D4B2}"/>
  <tableColumns count="1">
    <tableColumn id="1" xr3:uid="{AACF847E-2E65-4A67-ACC9-958E2F8266CE}" name="Datenschutz (Vorabkonsultation) [§ 19a DSG BGS 157.1]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6780193-C6E6-4A4A-82CE-4100A7CD84D8}" name="Tabelle29" displayName="Tabelle29" ref="A20:A25" totalsRowShown="0" headerRowDxfId="5" dataDxfId="4">
  <autoFilter ref="A20:A25" xr:uid="{04E18936-7629-46F3-A21A-8BFEEB1E0CD5}"/>
  <tableColumns count="1">
    <tableColumn id="1" xr3:uid="{8E234AD1-33A6-437C-A633-873434179EA7}" name="Informationssicherheit (Vertraulichkeit)" dataDxfId="3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8EAE196-09B6-4BC1-8235-4DDF6EDCB552}" name="Tabelle1810" displayName="Tabelle1810" ref="A14:A17" totalsRowShown="0" headerRowDxfId="2" dataDxfId="1">
  <autoFilter ref="A14:A17" xr:uid="{2C5A412D-6A20-4A78-9EFD-AC9D3514337F}"/>
  <tableColumns count="1">
    <tableColumn id="1" xr3:uid="{6223718B-A638-4236-A062-3DFC7FE10BF7}" name="Datenschutz (Datenschutz-Folgenabschätzung) [§ 7b DSG BGS 157.1]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g.ch/behoerden/datenschutzstelle/services/datenschutz-folgenabschaetzun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zoomScale="85" zoomScaleNormal="85" zoomScalePageLayoutView="70" workbookViewId="0">
      <selection activeCell="B2" sqref="B2"/>
    </sheetView>
  </sheetViews>
  <sheetFormatPr baseColWidth="10" defaultColWidth="9.140625" defaultRowHeight="12.75" x14ac:dyDescent="0.25"/>
  <cols>
    <col min="1" max="1" width="3.42578125" style="2" customWidth="1"/>
    <col min="2" max="2" width="45.85546875" style="2" customWidth="1"/>
    <col min="3" max="3" width="52.7109375" style="5" customWidth="1"/>
    <col min="4" max="4" width="57.42578125" style="5" customWidth="1"/>
    <col min="5" max="5" width="37.85546875" style="5" customWidth="1"/>
    <col min="6" max="6" width="27" style="5" customWidth="1"/>
    <col min="7" max="7" width="48.7109375" style="2" customWidth="1"/>
    <col min="8" max="16384" width="9.140625" style="2"/>
  </cols>
  <sheetData>
    <row r="1" spans="1:7" x14ac:dyDescent="0.25">
      <c r="A1" s="60" t="s">
        <v>53</v>
      </c>
      <c r="B1" s="49"/>
    </row>
    <row r="2" spans="1:7" s="6" customFormat="1" x14ac:dyDescent="0.25">
      <c r="A2" s="50" t="s">
        <v>77</v>
      </c>
      <c r="B2" s="50"/>
      <c r="C2" s="7"/>
      <c r="D2" s="7"/>
      <c r="E2" s="7"/>
      <c r="F2" s="7"/>
    </row>
    <row r="3" spans="1:7" s="6" customFormat="1" x14ac:dyDescent="0.25">
      <c r="A3" s="61" t="s">
        <v>69</v>
      </c>
      <c r="B3" s="50"/>
      <c r="C3" s="7"/>
      <c r="D3" s="7"/>
      <c r="E3" s="7"/>
      <c r="F3" s="7"/>
    </row>
    <row r="5" spans="1:7" ht="17.25" customHeight="1" x14ac:dyDescent="0.25">
      <c r="A5" s="50" t="s">
        <v>54</v>
      </c>
      <c r="B5" s="49"/>
      <c r="C5" s="72"/>
      <c r="D5" s="73"/>
      <c r="E5" s="74" t="s">
        <v>67</v>
      </c>
      <c r="F5" s="74"/>
      <c r="G5" s="74"/>
    </row>
    <row r="6" spans="1:7" ht="17.25" customHeight="1" x14ac:dyDescent="0.25">
      <c r="A6" s="50" t="s">
        <v>65</v>
      </c>
      <c r="B6" s="49"/>
      <c r="C6" s="75"/>
      <c r="D6" s="76"/>
      <c r="E6" s="74" t="s">
        <v>66</v>
      </c>
      <c r="F6" s="74"/>
      <c r="G6" s="74"/>
    </row>
    <row r="7" spans="1:7" ht="17.25" customHeight="1" x14ac:dyDescent="0.25">
      <c r="A7" s="58" t="s">
        <v>41</v>
      </c>
      <c r="B7" s="49"/>
      <c r="C7" s="72"/>
      <c r="D7" s="73"/>
      <c r="E7" s="74" t="s">
        <v>29</v>
      </c>
      <c r="F7" s="74"/>
      <c r="G7" s="74"/>
    </row>
    <row r="8" spans="1:7" ht="17.25" customHeight="1" x14ac:dyDescent="0.25">
      <c r="A8" s="59" t="s">
        <v>28</v>
      </c>
      <c r="B8" s="49"/>
      <c r="C8" s="75"/>
      <c r="D8" s="76"/>
      <c r="E8" s="74" t="s">
        <v>68</v>
      </c>
      <c r="F8" s="74"/>
      <c r="G8" s="74"/>
    </row>
    <row r="9" spans="1:7" x14ac:dyDescent="0.25">
      <c r="C9" s="2"/>
      <c r="D9" s="2"/>
      <c r="E9" s="15"/>
      <c r="F9" s="15"/>
      <c r="G9" s="15"/>
    </row>
    <row r="11" spans="1:7" ht="23.25" customHeight="1" x14ac:dyDescent="0.25">
      <c r="A11" s="77" t="str">
        <f>"Projektt: " &amp; C11</f>
        <v xml:space="preserve">Projektt: </v>
      </c>
      <c r="B11" s="59" t="s">
        <v>64</v>
      </c>
      <c r="C11" s="24"/>
    </row>
    <row r="12" spans="1:7" ht="59.25" customHeight="1" x14ac:dyDescent="0.25">
      <c r="A12" s="78"/>
      <c r="B12" s="57" t="s">
        <v>0</v>
      </c>
      <c r="C12" s="80"/>
      <c r="D12" s="80"/>
      <c r="E12" s="80"/>
      <c r="F12" s="80"/>
      <c r="G12" s="80"/>
    </row>
    <row r="13" spans="1:7" ht="23.25" customHeight="1" x14ac:dyDescent="0.25">
      <c r="A13" s="78"/>
      <c r="B13" s="2" t="s">
        <v>4</v>
      </c>
      <c r="C13" s="8" t="s">
        <v>8</v>
      </c>
      <c r="D13" s="16"/>
      <c r="E13" s="33" t="s">
        <v>33</v>
      </c>
      <c r="F13" s="82"/>
      <c r="G13" s="83"/>
    </row>
    <row r="14" spans="1:7" x14ac:dyDescent="0.25">
      <c r="A14" s="78"/>
    </row>
    <row r="15" spans="1:7" s="6" customFormat="1" ht="50.1" customHeight="1" x14ac:dyDescent="0.25">
      <c r="A15" s="78"/>
      <c r="B15" s="25" t="s">
        <v>1</v>
      </c>
      <c r="C15" s="26" t="s">
        <v>2</v>
      </c>
      <c r="D15" s="10" t="s">
        <v>3</v>
      </c>
      <c r="E15" s="55" t="s">
        <v>55</v>
      </c>
      <c r="F15" s="13" t="s">
        <v>6</v>
      </c>
      <c r="G15" s="9" t="s">
        <v>5</v>
      </c>
    </row>
    <row r="16" spans="1:7" ht="50.1" customHeight="1" x14ac:dyDescent="0.25">
      <c r="A16" s="78"/>
      <c r="B16" s="51" t="str">
        <f>Tabelle1[[#Headers],[Datenschutzgesetz § 2 Abs. 1 DSG (BGS 157.1)]]</f>
        <v>Datenschutzgesetz § 2 Abs. 1 DSG (BGS 157.1)</v>
      </c>
      <c r="C16" s="41" t="s">
        <v>36</v>
      </c>
      <c r="D16" s="45" t="s">
        <v>8</v>
      </c>
      <c r="E16" s="17" t="str">
        <f>IF(LEFT(D16,1)="0","Sachdaten",IF(LEFT(D16,1)="1","Personendaten","Datenschutz-Folgenabschätzung notwendig"))</f>
        <v>Datenschutz-Folgenabschätzung notwendig</v>
      </c>
      <c r="F16" s="18" t="str">
        <f>IF(LEFT(D16,1)="0","Standard",IF(LEFT(D16,1)="1","Standard","erhöhter Schutzbedarf"))</f>
        <v>erhöhter Schutzbedarf</v>
      </c>
      <c r="G16" s="67"/>
    </row>
    <row r="17" spans="1:7" ht="50.1" customHeight="1" x14ac:dyDescent="0.25">
      <c r="A17" s="78"/>
      <c r="B17" s="52" t="str">
        <f>Tabelle18[[#Headers],[Datenschutz (Vorabkonsultation) '[§ 19a DSG BGS 157.1']]]</f>
        <v>Datenschutz (Vorabkonsultation) [§ 19a DSG BGS 157.1]</v>
      </c>
      <c r="C17" s="44" t="s">
        <v>48</v>
      </c>
      <c r="D17" s="20" t="s">
        <v>8</v>
      </c>
      <c r="E17" s="17" t="str">
        <f>IF(LEFT(D17,1) ="0","Keine Vorabkonsulation","Datenschutz-Folgenabschätzung notwendig")</f>
        <v>Datenschutz-Folgenabschätzung notwendig</v>
      </c>
      <c r="F17" s="18" t="str">
        <f>IF(LEFT(D17,1)="0","Standard","erhöhter Schutzbedarf")</f>
        <v>erhöhter Schutzbedarf</v>
      </c>
      <c r="G17" s="65"/>
    </row>
    <row r="18" spans="1:7" ht="50.1" customHeight="1" x14ac:dyDescent="0.25">
      <c r="A18" s="78"/>
      <c r="B18" s="53" t="str">
        <f>Tabelle1810[[#Headers],[Datenschutz (Datenschutz-Folgenabschätzung) '[§ 7b DSG BGS 157.1']]]</f>
        <v>Datenschutz (Datenschutz-Folgenabschätzung) [§ 7b DSG BGS 157.1]</v>
      </c>
      <c r="C18" s="54" t="s">
        <v>56</v>
      </c>
      <c r="D18" s="20" t="s">
        <v>8</v>
      </c>
      <c r="E18" s="17" t="str">
        <f>IF(LEFT(D18,1) ="0","Keine Datenschutz-Folgenabschätzung notwendig","Datenschutz-Folgenabschätzung notwendig")</f>
        <v>Datenschutz-Folgenabschätzung notwendig</v>
      </c>
      <c r="F18" s="18" t="str">
        <f>IF(LEFT(D18,1)="0","Standard","erhöhter Schutzbedarf")</f>
        <v>erhöhter Schutzbedarf</v>
      </c>
      <c r="G18" s="65"/>
    </row>
    <row r="19" spans="1:7" ht="50.1" customHeight="1" x14ac:dyDescent="0.25">
      <c r="A19" s="78"/>
      <c r="B19" s="38" t="str">
        <f>Tabelle29[[#Headers],[Informationssicherheit (Vertraulichkeit)]]</f>
        <v>Informationssicherheit (Vertraulichkeit)</v>
      </c>
      <c r="C19" s="35" t="s">
        <v>40</v>
      </c>
      <c r="D19" s="20" t="s">
        <v>8</v>
      </c>
      <c r="E19" s="17" t="str">
        <f>IF(LEFT(D19,1)="0","0) Speicherort im eigenen RZ",IF(LEFT(D19,1)="1","1) Speicherort in CH RZ",IF(LEFT(D19,1)="2","2) Speicherort im staatlichen RZ","3) Speicherort unbekannt")))</f>
        <v>3) Speicherort unbekannt</v>
      </c>
      <c r="F19" s="18" t="str">
        <f>IF(LEFT(E19,1)="0","Standard","erhöhter Schutzbedarf")</f>
        <v>erhöhter Schutzbedarf</v>
      </c>
      <c r="G19" s="65"/>
    </row>
    <row r="20" spans="1:7" ht="50.1" customHeight="1" x14ac:dyDescent="0.25">
      <c r="A20" s="78"/>
      <c r="B20" s="38" t="str">
        <f>Tabelle2[[#Headers],[IT-Sicherheit (Zugriffsart)]]</f>
        <v>IT-Sicherheit (Zugriffsart)</v>
      </c>
      <c r="C20" s="35" t="s">
        <v>12</v>
      </c>
      <c r="D20" s="70" t="s">
        <v>8</v>
      </c>
      <c r="E20" s="17" t="str">
        <f>IF(LEFT(D20,1)="0","0) Öffentlicher Zugriff",IF(LEFT(D20,1)="1","1) Anonymer Zugriff aus Verwaltungsnetz",IF(LEFT(D20,1)="2","2) Kontrollierter Zugriff im Verwaltungsnetz","3) Geschützter Zugriffsmechanismus")))</f>
        <v>3) Geschützter Zugriffsmechanismus</v>
      </c>
      <c r="F20" s="18" t="str">
        <f>IF(LEFT(E20,1)="0","Schutzbedarf gesenkt; Genehmigung IT-SIBE erfordelich",IF(LEFT(E20,1)="1","Standard",IF(LEFT(E20,1)="2","Standard","erhöhter Schutzbedarf")))</f>
        <v>erhöhter Schutzbedarf</v>
      </c>
      <c r="G20" s="65"/>
    </row>
    <row r="21" spans="1:7" ht="50.1" customHeight="1" x14ac:dyDescent="0.25">
      <c r="A21" s="78"/>
      <c r="B21" s="39" t="str">
        <f>Tabelle3[[#Headers],[IT-Sicherheit Integrität (bspw. Archivgesetz, Log-Management)]]</f>
        <v>IT-Sicherheit Integrität (bspw. Archivgesetz, Log-Management)</v>
      </c>
      <c r="C21" s="27" t="s">
        <v>7</v>
      </c>
      <c r="D21" s="11" t="s">
        <v>8</v>
      </c>
      <c r="E21" s="17" t="str">
        <f>IF(LEFT(D21,1)="1","1) Normale Integritätsanforderungen","2) Hohe Integritätsanforderungen")</f>
        <v>2) Hohe Integritätsanforderungen</v>
      </c>
      <c r="F21" s="18" t="str">
        <f>IF(LEFT(E21,1)="0","Schutzbedarf gesenkt; Genehmigung IT-SIBE erfordelich",IF(LEFT(E21,1)="1","Standard","erhöhter Schutzbedarf"))</f>
        <v>erhöhter Schutzbedarf</v>
      </c>
      <c r="G21" s="65"/>
    </row>
    <row r="22" spans="1:7" s="4" customFormat="1" ht="50.1" customHeight="1" x14ac:dyDescent="0.25">
      <c r="A22" s="78"/>
      <c r="B22" s="28" t="str">
        <f>Tabelle4[[#Headers],[IT-Sicherheit Datenverlust (Backup / Restore)]]</f>
        <v>IT-Sicherheit Datenverlust (Backup / Restore)</v>
      </c>
      <c r="C22" s="29" t="s">
        <v>27</v>
      </c>
      <c r="D22" s="12" t="s">
        <v>8</v>
      </c>
      <c r="E22" s="17" t="str">
        <f>IF(LEFT(D22,1) ="0","0) Verlust bis1 Tag zulässig",IF(LEFT(D22,1)="1","1) Verlust bis 4 Stunden zulässig",IF(LEFT(D22,1) ="2","2) Verlust bis max 10 Minuten zulässig","3) Kein Datenverlust erlaubt")))</f>
        <v>3) Kein Datenverlust erlaubt</v>
      </c>
      <c r="F22" s="18" t="str">
        <f>IF(LEFT(E22,1)="0","Schutzbedarf gesenkt; Genehmigung IT-SIBE erfordelich",IF(LEFT(E22,1)="1","Standard",IF(LEFT(E22,1)="2","erhöhter Schutzbedarf","erhöhter Schutzbedarf")))</f>
        <v>erhöhter Schutzbedarf</v>
      </c>
      <c r="G22" s="66"/>
    </row>
    <row r="23" spans="1:7" s="4" customFormat="1" ht="50.1" customHeight="1" x14ac:dyDescent="0.25">
      <c r="A23" s="78"/>
      <c r="B23" s="28" t="str">
        <f>Tabelle47[[#Headers],[IT-Sicherheit Systemverfügbarkeit P=Prod, (Q=Qualität, T=Test), D=Development]]</f>
        <v>IT-Sicherheit Systemverfügbarkeit P=Prod, (Q=Qualität, T=Test), D=Development</v>
      </c>
      <c r="C23" s="32" t="s">
        <v>35</v>
      </c>
      <c r="D23" s="23" t="s">
        <v>8</v>
      </c>
      <c r="E23" s="17" t="str">
        <f>IF(LEFT(D23,1)="0","0) 5x8h Anforderung Unterbruch bis zu 3 Tage zulässig",IF(LEFT(D23,1)="1","1) 5x8h Anforderung Unterbruch bis max 2 Tage zulässig",IF(LEFT(D23,1)="2","2) 7x24h (Best Effort)",IF(LEFT(D23,1)="3","3) 7x24h Anforderung (Unterbruch bis 4h zulässig)","4) 7x24h Anforderung"))))</f>
        <v>4) 7x24h Anforderung</v>
      </c>
      <c r="F23" s="18" t="str">
        <f>IF(LEFT(E23,1)="0","Schutzbedarf gesenkt; Genehmigung IT-SIBE erfordelich",IF(LEFT(E23,1)="1","Genehmigung IT-SIBE erfordelich",IF(LEFT(E23,1)="2","Standard",IF(LEFT(E23,1)="3","erhöhter Schutzbedarf","erhöhter Schutzbedarf"))))</f>
        <v>erhöhter Schutzbedarf</v>
      </c>
      <c r="G23" s="66"/>
    </row>
    <row r="24" spans="1:7" x14ac:dyDescent="0.25">
      <c r="A24" s="78"/>
    </row>
    <row r="25" spans="1:7" ht="12.75" customHeight="1" x14ac:dyDescent="0.25">
      <c r="A25" s="78"/>
      <c r="B25" s="14" t="s">
        <v>10</v>
      </c>
      <c r="C25" s="79" t="str">
        <f>IF(COUNTIF($F16:$F23,"erhöhter Schutzbedarf")&gt;0,"Das Objekt weist mindestens einmal einen erhöhten Schutzbedarf auf. Es ist ein ISDS-Konzept zu erstellen!","Kein erhöhter Schutzbedarf!")</f>
        <v>Das Objekt weist mindestens einmal einen erhöhten Schutzbedarf auf. Es ist ein ISDS-Konzept zu erstellen!</v>
      </c>
      <c r="D25" s="79"/>
      <c r="E25" s="79"/>
      <c r="F25" s="79"/>
      <c r="G25" s="79"/>
    </row>
    <row r="26" spans="1:7" ht="12.75" customHeight="1" x14ac:dyDescent="0.25">
      <c r="A26" s="78"/>
      <c r="B26" s="14" t="s">
        <v>57</v>
      </c>
      <c r="C26" s="79" t="str">
        <f>IF(COUNTIF($E16:$E23,"Datenschutz-Folgenabschätzung notwendig")&gt;0,"Das Objekt weist Risiken in der Bearbeitung von Personendaten aus. Eine Datenschutz-Folgenabschätzung (DSFA) ist zu erstellen!","Keine Datenschutz-Folgeabschätzung notwendig")</f>
        <v>Das Objekt weist Risiken in der Bearbeitung von Personendaten aus. Eine Datenschutz-Folgenabschätzung (DSFA) ist zu erstellen!</v>
      </c>
      <c r="D26" s="79"/>
      <c r="E26" s="79"/>
      <c r="F26" s="79"/>
      <c r="G26" s="79"/>
    </row>
    <row r="27" spans="1:7" x14ac:dyDescent="0.25">
      <c r="A27" s="78"/>
    </row>
    <row r="28" spans="1:7" ht="63.75" customHeight="1" x14ac:dyDescent="0.25">
      <c r="A28" s="78"/>
      <c r="B28" s="68" t="s">
        <v>71</v>
      </c>
      <c r="C28" s="80"/>
      <c r="D28" s="81"/>
      <c r="E28" s="81"/>
      <c r="F28" s="81"/>
      <c r="G28" s="81"/>
    </row>
    <row r="29" spans="1:7" ht="72" customHeight="1" x14ac:dyDescent="0.25">
      <c r="A29" s="78"/>
      <c r="B29" s="68" t="s">
        <v>72</v>
      </c>
      <c r="C29" s="80"/>
      <c r="D29" s="81"/>
      <c r="E29" s="81"/>
      <c r="F29" s="81"/>
      <c r="G29" s="81"/>
    </row>
    <row r="30" spans="1:7" ht="21" customHeight="1" x14ac:dyDescent="0.25">
      <c r="A30" s="78"/>
      <c r="B30" s="71" t="s">
        <v>78</v>
      </c>
      <c r="C30" s="34"/>
      <c r="D30" s="2"/>
      <c r="E30" s="2"/>
      <c r="F30" s="2"/>
    </row>
  </sheetData>
  <sheetProtection sheet="1" objects="1" scenarios="1"/>
  <mergeCells count="15">
    <mergeCell ref="C5:D5"/>
    <mergeCell ref="E5:G5"/>
    <mergeCell ref="C6:D6"/>
    <mergeCell ref="E6:G6"/>
    <mergeCell ref="A11:A30"/>
    <mergeCell ref="C25:G25"/>
    <mergeCell ref="E7:G7"/>
    <mergeCell ref="C7:D7"/>
    <mergeCell ref="C8:D8"/>
    <mergeCell ref="C29:G29"/>
    <mergeCell ref="E8:G8"/>
    <mergeCell ref="C12:G12"/>
    <mergeCell ref="C26:G26"/>
    <mergeCell ref="F13:G13"/>
    <mergeCell ref="C28:G28"/>
  </mergeCells>
  <dataValidations count="4">
    <dataValidation type="list" allowBlank="1" showInputMessage="1" showErrorMessage="1" sqref="D16" xr:uid="{00000000-0002-0000-0000-000000000000}">
      <formula1>AntwortenDatenschutzrelevanz</formula1>
    </dataValidation>
    <dataValidation type="list" allowBlank="1" showInputMessage="1" showErrorMessage="1" sqref="D21" xr:uid="{00000000-0002-0000-0000-000001000000}">
      <formula1>AntwortenIntegrität</formula1>
    </dataValidation>
    <dataValidation type="list" allowBlank="1" showInputMessage="1" showErrorMessage="1" sqref="D22" xr:uid="{00000000-0002-0000-0000-000002000000}">
      <formula1>AntwortenVerfügbarkeit</formula1>
    </dataValidation>
    <dataValidation type="list" allowBlank="1" showInputMessage="1" showErrorMessage="1" sqref="C13" xr:uid="{00000000-0002-0000-0000-000003000000}">
      <formula1>Schutzobjektarten</formula1>
    </dataValidation>
  </dataValidations>
  <hyperlinks>
    <hyperlink ref="B17" r:id="rId1" display="https://www.zg.ch/behoerden/datenschutzstelle/services/datenschutz-folgenabschaetzung" xr:uid="{7796DA53-1BC7-407A-A01C-C9FA8CF8BF23}"/>
  </hyperlinks>
  <pageMargins left="0.25" right="0.25" top="0.75" bottom="0.75" header="0.3" footer="0.3"/>
  <pageSetup paperSize="9" scale="52" fitToHeight="0" orientation="landscape" r:id="rId2"/>
  <headerFooter>
    <oddHeader xml:space="preserve">&amp;L
&amp;"Arial,Fett"&amp;14Schutzbedarfsanalyse für Anwendungen oder Services </oddHeader>
    <oddFooter>&amp;C&amp;"Arial,"&amp;8&amp;B&amp;B1 Management&amp;"Arial,"&amp;8&amp;B&amp;B1.10 02 Risikorichtlinien AIO
&amp;"Arial,"&amp;8Managementsystem AIO Zug&amp;L&amp;"Arial,Standard"&amp;8&amp;D | Seite &amp;P von &amp;N
&amp;"Arial,"&amp;8FORM 1.10.05 02 - [E]&amp;"Arial,"&amp;8 / Rev. 3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4000000}">
          <x14:formula1>
            <xm:f>Auswahlfelder!$A$29:$A$33</xm:f>
          </x14:formula1>
          <xm:sqref>D20</xm:sqref>
        </x14:dataValidation>
        <x14:dataValidation type="list" allowBlank="1" showInputMessage="1" showErrorMessage="1" xr:uid="{00000000-0002-0000-0000-000005000000}">
          <x14:formula1>
            <xm:f>Auswahlfelder!$A$51:$A$56</xm:f>
          </x14:formula1>
          <xm:sqref>D23</xm:sqref>
        </x14:dataValidation>
        <x14:dataValidation type="list" allowBlank="1" showInputMessage="1" showErrorMessage="1" xr:uid="{0C3FDCEE-D9D2-4AFD-A33E-2041E84001A8}">
          <x14:formula1>
            <xm:f>Auswahlfelder!$A$9:$A$11</xm:f>
          </x14:formula1>
          <xm:sqref>D17</xm:sqref>
        </x14:dataValidation>
        <x14:dataValidation type="list" allowBlank="1" showInputMessage="1" showErrorMessage="1" xr:uid="{036941DA-200F-4445-8115-73E33880FF80}">
          <x14:formula1>
            <xm:f>Auswahlfelder!$A$15:$A$17</xm:f>
          </x14:formula1>
          <xm:sqref>D18</xm:sqref>
        </x14:dataValidation>
        <x14:dataValidation type="list" allowBlank="1" showInputMessage="1" showErrorMessage="1" xr:uid="{A73B19FC-9485-44D3-AAC9-9447F45AB7BE}">
          <x14:formula1>
            <xm:f>Auswahlfelder!$A$21:$A$25</xm:f>
          </x14:formula1>
          <xm:sqref>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1"/>
  <sheetViews>
    <sheetView topLeftCell="A22" workbookViewId="0">
      <selection activeCell="A54" sqref="A54"/>
    </sheetView>
  </sheetViews>
  <sheetFormatPr baseColWidth="10" defaultColWidth="11.42578125" defaultRowHeight="12.75" x14ac:dyDescent="0.2"/>
  <cols>
    <col min="1" max="1" width="94.5703125" style="1" customWidth="1"/>
    <col min="2" max="3" width="11.42578125" style="1"/>
    <col min="4" max="4" width="53" style="1" customWidth="1"/>
    <col min="5" max="16384" width="11.42578125" style="1"/>
  </cols>
  <sheetData>
    <row r="1" spans="1:4" x14ac:dyDescent="0.2">
      <c r="A1" s="47" t="s">
        <v>59</v>
      </c>
    </row>
    <row r="2" spans="1:4" x14ac:dyDescent="0.2">
      <c r="A2" s="3" t="s">
        <v>8</v>
      </c>
    </row>
    <row r="3" spans="1:4" x14ac:dyDescent="0.2">
      <c r="A3" s="48" t="s">
        <v>63</v>
      </c>
    </row>
    <row r="4" spans="1:4" x14ac:dyDescent="0.2">
      <c r="A4" s="56" t="s">
        <v>37</v>
      </c>
      <c r="D4" s="37"/>
    </row>
    <row r="5" spans="1:4" x14ac:dyDescent="0.2">
      <c r="A5" s="46" t="s">
        <v>58</v>
      </c>
      <c r="D5" s="37"/>
    </row>
    <row r="6" spans="1:4" x14ac:dyDescent="0.2">
      <c r="D6" s="37"/>
    </row>
    <row r="8" spans="1:4" x14ac:dyDescent="0.2">
      <c r="A8" s="47" t="s">
        <v>60</v>
      </c>
    </row>
    <row r="9" spans="1:4" x14ac:dyDescent="0.2">
      <c r="A9" s="3" t="s">
        <v>8</v>
      </c>
    </row>
    <row r="10" spans="1:4" x14ac:dyDescent="0.2">
      <c r="A10" s="42" t="s">
        <v>38</v>
      </c>
      <c r="D10" s="37"/>
    </row>
    <row r="11" spans="1:4" x14ac:dyDescent="0.2">
      <c r="A11" s="43" t="s">
        <v>49</v>
      </c>
      <c r="D11" s="37"/>
    </row>
    <row r="12" spans="1:4" x14ac:dyDescent="0.2">
      <c r="D12" s="37"/>
    </row>
    <row r="14" spans="1:4" x14ac:dyDescent="0.2">
      <c r="A14" s="47" t="s">
        <v>61</v>
      </c>
    </row>
    <row r="15" spans="1:4" x14ac:dyDescent="0.2">
      <c r="A15" s="3" t="s">
        <v>8</v>
      </c>
    </row>
    <row r="16" spans="1:4" x14ac:dyDescent="0.2">
      <c r="A16" s="36" t="s">
        <v>38</v>
      </c>
      <c r="D16" s="37"/>
    </row>
    <row r="17" spans="1:4" x14ac:dyDescent="0.2">
      <c r="A17" s="43" t="s">
        <v>49</v>
      </c>
      <c r="D17" s="37"/>
    </row>
    <row r="18" spans="1:4" x14ac:dyDescent="0.2">
      <c r="D18" s="37"/>
    </row>
    <row r="20" spans="1:4" x14ac:dyDescent="0.2">
      <c r="A20" s="37" t="s">
        <v>47</v>
      </c>
    </row>
    <row r="21" spans="1:4" x14ac:dyDescent="0.2">
      <c r="A21" s="3" t="s">
        <v>8</v>
      </c>
    </row>
    <row r="22" spans="1:4" x14ac:dyDescent="0.2">
      <c r="A22" s="64" t="s">
        <v>50</v>
      </c>
    </row>
    <row r="23" spans="1:4" x14ac:dyDescent="0.2">
      <c r="A23" s="43" t="s">
        <v>51</v>
      </c>
    </row>
    <row r="24" spans="1:4" x14ac:dyDescent="0.2">
      <c r="A24" s="43" t="s">
        <v>52</v>
      </c>
    </row>
    <row r="25" spans="1:4" x14ac:dyDescent="0.2">
      <c r="A25" s="37" t="s">
        <v>39</v>
      </c>
    </row>
    <row r="28" spans="1:4" x14ac:dyDescent="0.2">
      <c r="A28" s="37" t="s">
        <v>46</v>
      </c>
    </row>
    <row r="29" spans="1:4" x14ac:dyDescent="0.2">
      <c r="A29" s="3" t="s">
        <v>8</v>
      </c>
    </row>
    <row r="30" spans="1:4" x14ac:dyDescent="0.2">
      <c r="A30" s="37" t="s">
        <v>42</v>
      </c>
    </row>
    <row r="31" spans="1:4" x14ac:dyDescent="0.2">
      <c r="A31" s="56" t="s">
        <v>62</v>
      </c>
    </row>
    <row r="32" spans="1:4" x14ac:dyDescent="0.2">
      <c r="A32" s="37" t="s">
        <v>13</v>
      </c>
    </row>
    <row r="33" spans="1:1" x14ac:dyDescent="0.2">
      <c r="A33" s="62" t="s">
        <v>43</v>
      </c>
    </row>
    <row r="36" spans="1:1" x14ac:dyDescent="0.2">
      <c r="A36" s="69" t="s">
        <v>76</v>
      </c>
    </row>
    <row r="37" spans="1:1" x14ac:dyDescent="0.2">
      <c r="A37" s="3" t="s">
        <v>8</v>
      </c>
    </row>
    <row r="38" spans="1:1" x14ac:dyDescent="0.2">
      <c r="A38" s="19" t="s">
        <v>11</v>
      </c>
    </row>
    <row r="39" spans="1:1" x14ac:dyDescent="0.2">
      <c r="A39" s="19" t="s">
        <v>14</v>
      </c>
    </row>
    <row r="42" spans="1:1" x14ac:dyDescent="0.2">
      <c r="A42" s="37" t="s">
        <v>44</v>
      </c>
    </row>
    <row r="43" spans="1:1" x14ac:dyDescent="0.2">
      <c r="A43" s="3" t="s">
        <v>8</v>
      </c>
    </row>
    <row r="44" spans="1:1" x14ac:dyDescent="0.2">
      <c r="A44" s="22" t="s">
        <v>19</v>
      </c>
    </row>
    <row r="45" spans="1:1" x14ac:dyDescent="0.2">
      <c r="A45" s="69" t="s">
        <v>73</v>
      </c>
    </row>
    <row r="46" spans="1:1" x14ac:dyDescent="0.2">
      <c r="A46" s="69" t="s">
        <v>74</v>
      </c>
    </row>
    <row r="47" spans="1:1" x14ac:dyDescent="0.2">
      <c r="A47" s="22" t="s">
        <v>18</v>
      </c>
    </row>
    <row r="50" spans="1:1" x14ac:dyDescent="0.2">
      <c r="A50" s="40" t="s">
        <v>45</v>
      </c>
    </row>
    <row r="51" spans="1:1" x14ac:dyDescent="0.2">
      <c r="A51" s="3" t="s">
        <v>8</v>
      </c>
    </row>
    <row r="52" spans="1:1" x14ac:dyDescent="0.2">
      <c r="A52" s="31" t="s">
        <v>31</v>
      </c>
    </row>
    <row r="53" spans="1:1" x14ac:dyDescent="0.2">
      <c r="A53" s="31" t="s">
        <v>32</v>
      </c>
    </row>
    <row r="54" spans="1:1" x14ac:dyDescent="0.2">
      <c r="A54" s="69" t="s">
        <v>75</v>
      </c>
    </row>
    <row r="55" spans="1:1" ht="25.5" x14ac:dyDescent="0.2">
      <c r="A55" s="63" t="s">
        <v>70</v>
      </c>
    </row>
    <row r="56" spans="1:1" x14ac:dyDescent="0.2">
      <c r="A56" s="31" t="s">
        <v>30</v>
      </c>
    </row>
    <row r="59" spans="1:1" x14ac:dyDescent="0.2">
      <c r="A59" s="1" t="s">
        <v>9</v>
      </c>
    </row>
    <row r="60" spans="1:1" x14ac:dyDescent="0.2">
      <c r="A60" s="3" t="s">
        <v>8</v>
      </c>
    </row>
    <row r="61" spans="1:1" x14ac:dyDescent="0.2">
      <c r="A61" s="22" t="s">
        <v>20</v>
      </c>
    </row>
    <row r="62" spans="1:1" x14ac:dyDescent="0.2">
      <c r="A62" s="22" t="s">
        <v>21</v>
      </c>
    </row>
    <row r="63" spans="1:1" x14ac:dyDescent="0.2">
      <c r="A63" s="22" t="s">
        <v>22</v>
      </c>
    </row>
    <row r="64" spans="1:1" x14ac:dyDescent="0.2">
      <c r="A64" s="22" t="s">
        <v>23</v>
      </c>
    </row>
    <row r="65" spans="1:1" x14ac:dyDescent="0.2">
      <c r="A65" s="22" t="s">
        <v>24</v>
      </c>
    </row>
    <row r="66" spans="1:1" x14ac:dyDescent="0.2">
      <c r="A66" s="22" t="s">
        <v>26</v>
      </c>
    </row>
    <row r="67" spans="1:1" x14ac:dyDescent="0.2">
      <c r="A67" s="22" t="s">
        <v>25</v>
      </c>
    </row>
    <row r="68" spans="1:1" x14ac:dyDescent="0.2">
      <c r="A68" s="21" t="s">
        <v>15</v>
      </c>
    </row>
    <row r="69" spans="1:1" x14ac:dyDescent="0.2">
      <c r="A69" s="21" t="s">
        <v>16</v>
      </c>
    </row>
    <row r="70" spans="1:1" x14ac:dyDescent="0.2">
      <c r="A70" s="21" t="s">
        <v>17</v>
      </c>
    </row>
    <row r="71" spans="1:1" x14ac:dyDescent="0.2">
      <c r="A71" s="30" t="s">
        <v>34</v>
      </c>
    </row>
  </sheetData>
  <pageMargins left="0.7" right="0.7" top="0.78740157499999996" bottom="0.78740157499999996" header="0.3" footer="0.3"/>
  <pageSetup paperSize="9" orientation="portrait" r:id="rId1"/>
  <headerFooter>
    <oddHeader xml:space="preserve">&amp;L
&amp;"Arial,Bold"&amp;14Schutzbedarfs-Analyse für Anwendungen oder Services </oddHeader>
    <oddFooter>&amp;C&amp;"Arial,"&amp;8&amp;B&amp;B1 Management&amp;"Arial,"&amp;8&amp;B&amp;B1.10 02 Risikorichtlinien AIO
&amp;"Arial,"&amp;8Managementsystem AIO Zug&amp;L&amp;"Arial,Standard"&amp;8&amp;D | Seite &amp;P von &amp;N
&amp;"Arial,"&amp;8FORM 1.10.05 02 - [E]&amp;"Arial,"&amp;8 / Rev. 3</oddFooter>
  </headerFooter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Schutzbedarfsanalyse</vt:lpstr>
      <vt:lpstr>Auswahlfelder</vt:lpstr>
      <vt:lpstr>AntwortenDatenschutzrelevanz</vt:lpstr>
      <vt:lpstr>AntwortenIntegrität</vt:lpstr>
      <vt:lpstr>AntwortenVerfügbarkeit</vt:lpstr>
      <vt:lpstr>AntwortenVertraulichkeit</vt:lpstr>
      <vt:lpstr>Schutzbedarfsanalyse!Druckbereich</vt:lpstr>
      <vt:lpstr>Schutzobjektarten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Schutzbedarfsanalyse</dc:title>
  <dc:creator/>
  <cp:lastModifiedBy/>
  <dcterms:created xsi:type="dcterms:W3CDTF">2006-09-16T00:00:00Z</dcterms:created>
  <dcterms:modified xsi:type="dcterms:W3CDTF">2022-09-28T10:45:41Z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zeichnung">
    <vt:lpwstr>Schutzbedarfs-Analyse für Anwendungen oder Services </vt:lpwstr>
  </property>
  <property fmtid="{D5CDD505-2E9C-101B-9397-08002B2CF9AE}" pid="3" name="BezeichnungFont">
    <vt:lpwstr>Arial,14,Bold</vt:lpwstr>
  </property>
  <property fmtid="{D5CDD505-2E9C-101B-9397-08002B2CF9AE}" pid="4" name="BezeichnungPos">
    <vt:lpwstr>TL,2</vt:lpwstr>
  </property>
  <property fmtid="{D5CDD505-2E9C-101B-9397-08002B2CF9AE}" pid="5" name="BezeichnungLabel">
    <vt:lpwstr/>
  </property>
  <property fmtid="{D5CDD505-2E9C-101B-9397-08002B2CF9AE}" pid="6" name="erstellt">
    <vt:lpwstr>GIUD</vt:lpwstr>
  </property>
  <property fmtid="{D5CDD505-2E9C-101B-9397-08002B2CF9AE}" pid="7" name="erstelltFont">
    <vt:lpwstr>Arial,8,</vt:lpwstr>
  </property>
  <property fmtid="{D5CDD505-2E9C-101B-9397-08002B2CF9AE}" pid="8" name="erstelltPos">
    <vt:lpwstr/>
  </property>
  <property fmtid="{D5CDD505-2E9C-101B-9397-08002B2CF9AE}" pid="9" name="erstelltLabel">
    <vt:lpwstr>erstellt </vt:lpwstr>
  </property>
  <property fmtid="{D5CDD505-2E9C-101B-9397-08002B2CF9AE}" pid="10" name="FEE">
    <vt:lpwstr>FEE - Consult AG CH ©</vt:lpwstr>
  </property>
  <property fmtid="{D5CDD505-2E9C-101B-9397-08002B2CF9AE}" pid="11" name="FEEFont">
    <vt:lpwstr>Arial,8,</vt:lpwstr>
  </property>
  <property fmtid="{D5CDD505-2E9C-101B-9397-08002B2CF9AE}" pid="12" name="FEEPos">
    <vt:lpwstr/>
  </property>
  <property fmtid="{D5CDD505-2E9C-101B-9397-08002B2CF9AE}" pid="13" name="genehmigt">
    <vt:lpwstr/>
  </property>
  <property fmtid="{D5CDD505-2E9C-101B-9397-08002B2CF9AE}" pid="14" name="genehmigtFont">
    <vt:lpwstr>Arial,8,</vt:lpwstr>
  </property>
  <property fmtid="{D5CDD505-2E9C-101B-9397-08002B2CF9AE}" pid="15" name="genehmigtPos">
    <vt:lpwstr/>
  </property>
  <property fmtid="{D5CDD505-2E9C-101B-9397-08002B2CF9AE}" pid="16" name="genehmigtLabel">
    <vt:lpwstr>genehmigt </vt:lpwstr>
  </property>
  <property fmtid="{D5CDD505-2E9C-101B-9397-08002B2CF9AE}" pid="17" name="Hauptkapitel">
    <vt:lpwstr>1 Management</vt:lpwstr>
  </property>
  <property fmtid="{D5CDD505-2E9C-101B-9397-08002B2CF9AE}" pid="18" name="HauptkapitelFont">
    <vt:lpwstr>Arial,8,</vt:lpwstr>
  </property>
  <property fmtid="{D5CDD505-2E9C-101B-9397-08002B2CF9AE}" pid="19" name="HauptkapitelPos">
    <vt:lpwstr>FM_1,1</vt:lpwstr>
  </property>
  <property fmtid="{D5CDD505-2E9C-101B-9397-08002B2CF9AE}" pid="20" name="HauptkapitelLabel">
    <vt:lpwstr/>
  </property>
  <property fmtid="{D5CDD505-2E9C-101B-9397-08002B2CF9AE}" pid="21" name="ManagementSystem">
    <vt:lpwstr>Managementsystem AIO Zug</vt:lpwstr>
  </property>
  <property fmtid="{D5CDD505-2E9C-101B-9397-08002B2CF9AE}" pid="22" name="ManagementSystemFont">
    <vt:lpwstr>Arial,8,</vt:lpwstr>
  </property>
  <property fmtid="{D5CDD505-2E9C-101B-9397-08002B2CF9AE}" pid="23" name="ManagementSystemPos">
    <vt:lpwstr>FM,2</vt:lpwstr>
  </property>
  <property fmtid="{D5CDD505-2E9C-101B-9397-08002B2CF9AE}" pid="24" name="DokNummer">
    <vt:lpwstr>FORM 1.10.05 02 - [E]</vt:lpwstr>
  </property>
  <property fmtid="{D5CDD505-2E9C-101B-9397-08002B2CF9AE}" pid="25" name="DokNummerFont">
    <vt:lpwstr>Arial,8,</vt:lpwstr>
  </property>
  <property fmtid="{D5CDD505-2E9C-101B-9397-08002B2CF9AE}" pid="26" name="DokNummerPos">
    <vt:lpwstr>FL_1,2</vt:lpwstr>
  </property>
  <property fmtid="{D5CDD505-2E9C-101B-9397-08002B2CF9AE}" pid="27" name="DokNummerLabel">
    <vt:lpwstr/>
  </property>
  <property fmtid="{D5CDD505-2E9C-101B-9397-08002B2CF9AE}" pid="28" name="Nr1">
    <vt:lpwstr>1</vt:lpwstr>
  </property>
  <property fmtid="{D5CDD505-2E9C-101B-9397-08002B2CF9AE}" pid="29" name="Nr2">
    <vt:lpwstr>10</vt:lpwstr>
  </property>
  <property fmtid="{D5CDD505-2E9C-101B-9397-08002B2CF9AE}" pid="30" name="Nr3">
    <vt:lpwstr>5</vt:lpwstr>
  </property>
  <property fmtid="{D5CDD505-2E9C-101B-9397-08002B2CF9AE}" pid="31" name="NrAdd1">
    <vt:lpwstr>02</vt:lpwstr>
  </property>
  <property fmtid="{D5CDD505-2E9C-101B-9397-08002B2CF9AE}" pid="32" name="NrPrefix">
    <vt:lpwstr>FORM</vt:lpwstr>
  </property>
  <property fmtid="{D5CDD505-2E9C-101B-9397-08002B2CF9AE}" pid="33" name="Revisionsdatum">
    <vt:filetime>2019-09-17T22:00:00Z</vt:filetime>
  </property>
  <property fmtid="{D5CDD505-2E9C-101B-9397-08002B2CF9AE}" pid="34" name="RevisionsdatumFont">
    <vt:lpwstr>Arial,10,</vt:lpwstr>
  </property>
  <property fmtid="{D5CDD505-2E9C-101B-9397-08002B2CF9AE}" pid="35" name="RevisionsdatumPos">
    <vt:lpwstr/>
  </property>
  <property fmtid="{D5CDD505-2E9C-101B-9397-08002B2CF9AE}" pid="36" name="RevisionsdatumLabel">
    <vt:lpwstr>  </vt:lpwstr>
  </property>
  <property fmtid="{D5CDD505-2E9C-101B-9397-08002B2CF9AE}" pid="37" name="Revisionsnummer">
    <vt:i4>3</vt:i4>
  </property>
  <property fmtid="{D5CDD505-2E9C-101B-9397-08002B2CF9AE}" pid="38" name="RevisionsnummerFont">
    <vt:lpwstr>Arial,8,</vt:lpwstr>
  </property>
  <property fmtid="{D5CDD505-2E9C-101B-9397-08002B2CF9AE}" pid="39" name="RevisionsnummerPos">
    <vt:lpwstr>FL_2,2</vt:lpwstr>
  </property>
  <property fmtid="{D5CDD505-2E9C-101B-9397-08002B2CF9AE}" pid="40" name="RevisionsnummerLabel">
    <vt:lpwstr> / Rev. </vt:lpwstr>
  </property>
  <property fmtid="{D5CDD505-2E9C-101B-9397-08002B2CF9AE}" pid="41" name="Unterkapitel">
    <vt:lpwstr>1.10 02 Risikorichtlinien AIO</vt:lpwstr>
  </property>
  <property fmtid="{D5CDD505-2E9C-101B-9397-08002B2CF9AE}" pid="42" name="UnterkapitelFont">
    <vt:lpwstr>Arial,8,</vt:lpwstr>
  </property>
  <property fmtid="{D5CDD505-2E9C-101B-9397-08002B2CF9AE}" pid="43" name="UnterkapitelPos">
    <vt:lpwstr>FM_2,1</vt:lpwstr>
  </property>
  <property fmtid="{D5CDD505-2E9C-101B-9397-08002B2CF9AE}" pid="44" name="UnterkapitelLabel">
    <vt:lpwstr/>
  </property>
  <property fmtid="{D5CDD505-2E9C-101B-9397-08002B2CF9AE}" pid="45" name="reviewed">
    <vt:lpwstr/>
  </property>
  <property fmtid="{D5CDD505-2E9C-101B-9397-08002B2CF9AE}" pid="46" name="reviewedFont">
    <vt:lpwstr>Arial,8,</vt:lpwstr>
  </property>
  <property fmtid="{D5CDD505-2E9C-101B-9397-08002B2CF9AE}" pid="47" name="reviewedPos">
    <vt:lpwstr/>
  </property>
  <property fmtid="{D5CDD505-2E9C-101B-9397-08002B2CF9AE}" pid="48" name="reviewedLabel">
    <vt:lpwstr>reviewed</vt:lpwstr>
  </property>
  <property fmtid="{D5CDD505-2E9C-101B-9397-08002B2CF9AE}" pid="49" name="verantwortlich">
    <vt:lpwstr/>
  </property>
  <property fmtid="{D5CDD505-2E9C-101B-9397-08002B2CF9AE}" pid="50" name="verantwortlichFont">
    <vt:lpwstr>Arial,8,</vt:lpwstr>
  </property>
  <property fmtid="{D5CDD505-2E9C-101B-9397-08002B2CF9AE}" pid="51" name="verantwortlichPos">
    <vt:lpwstr/>
  </property>
  <property fmtid="{D5CDD505-2E9C-101B-9397-08002B2CF9AE}" pid="52" name="verantwortlichLabel">
    <vt:lpwstr>verantwortlich</vt:lpwstr>
  </property>
  <property fmtid="{D5CDD505-2E9C-101B-9397-08002B2CF9AE}" pid="53" name="Nr4">
    <vt:lpwstr/>
  </property>
</Properties>
</file>