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P:\Huenenberg\U1018 Risch. Nachführung GEP\4_plan\Konzepte\2020 Retentionsvorgaben\"/>
    </mc:Choice>
  </mc:AlternateContent>
  <xr:revisionPtr revIDLastSave="0" documentId="13_ncr:1_{2DB9A303-F717-42EC-836E-AFA9168EC24B}" xr6:coauthVersionLast="44" xr6:coauthVersionMax="44" xr10:uidLastSave="{00000000-0000-0000-0000-000000000000}"/>
  <bookViews>
    <workbookView xWindow="-120" yWindow="-120" windowWidth="29040" windowHeight="15840" xr2:uid="{00000000-000D-0000-FFFF-FFFF00000000}"/>
  </bookViews>
  <sheets>
    <sheet name="Retentionsrechner" sheetId="1" r:id="rId1"/>
  </sheets>
  <definedNames>
    <definedName name="_xlnm.Print_Area" localSheetId="0">Retentionsrechner!$A$1:$F$106</definedName>
    <definedName name="Fliessgewässer">#REF!</definedName>
    <definedName name="Z_4CC66BDC_52AD_4BF7_9B11_61B9F6E9B736_.wvu.PrintArea" localSheetId="0" hidden="1">Retentionsrechner!$A$1:$V$62,Retentionsrechner!$A$76:$C$76</definedName>
  </definedNames>
  <calcPr calcId="191029"/>
  <customWorkbookViews>
    <customWorkbookView name="Risch" guid="{4CC66BDC-52AD-4BF7-9B11-61B9F6E9B736}" includeHiddenRowCol="0" maximized="1" xWindow="-8" yWindow="-8" windowWidth="257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5" i="1" l="1"/>
  <c r="C35" i="1"/>
  <c r="F31" i="1" l="1"/>
  <c r="F28" i="1"/>
  <c r="F29" i="1"/>
  <c r="F30" i="1"/>
  <c r="F32" i="1"/>
  <c r="F27" i="1"/>
  <c r="E20" i="1" l="1"/>
  <c r="F20" i="1"/>
  <c r="E21" i="1"/>
  <c r="F21" i="1"/>
  <c r="E22" i="1"/>
  <c r="F22" i="1"/>
  <c r="E23" i="1"/>
  <c r="F23" i="1"/>
  <c r="E24" i="1"/>
  <c r="F24" i="1"/>
  <c r="F35" i="1" l="1"/>
  <c r="E35" i="1"/>
  <c r="C49" i="1" l="1"/>
  <c r="C53" i="1"/>
  <c r="C50" i="1"/>
  <c r="C54" i="1"/>
  <c r="C58" i="1"/>
  <c r="C57" i="1"/>
  <c r="C59" i="1" l="1"/>
</calcChain>
</file>

<file path=xl/sharedStrings.xml><?xml version="1.0" encoding="utf-8"?>
<sst xmlns="http://schemas.openxmlformats.org/spreadsheetml/2006/main" count="95" uniqueCount="83">
  <si>
    <t>[-]</t>
  </si>
  <si>
    <t>l/s</t>
  </si>
  <si>
    <t>Dimensionierungsrechner Retention für Liegenschaftsentwässerung</t>
  </si>
  <si>
    <t>Objektdaten:</t>
  </si>
  <si>
    <t>Objekt:</t>
  </si>
  <si>
    <t>Bauherrschaft:</t>
  </si>
  <si>
    <t>Adresse:</t>
  </si>
  <si>
    <t>Projektverfasser / Planer:</t>
  </si>
  <si>
    <t xml:space="preserve">Datum: </t>
  </si>
  <si>
    <t>Befestigte beregnete Fläche:</t>
  </si>
  <si>
    <t>Bezeichnung</t>
  </si>
  <si>
    <t>Dächer</t>
  </si>
  <si>
    <t>Plätze / Wege</t>
  </si>
  <si>
    <t>Fläche A</t>
  </si>
  <si>
    <t>Hartbelag</t>
  </si>
  <si>
    <t>Kiesbelag</t>
  </si>
  <si>
    <t>Sickerfähiger Belag</t>
  </si>
  <si>
    <t>Sickerstein</t>
  </si>
  <si>
    <t>Rasengitterstein</t>
  </si>
  <si>
    <t>Total:</t>
  </si>
  <si>
    <t>Ergebnisse:</t>
  </si>
  <si>
    <t>Erforderliches Retentionsvolumen</t>
  </si>
  <si>
    <t>Berechnungsbeispiel</t>
  </si>
  <si>
    <t>Bagatellgrenze:</t>
  </si>
  <si>
    <t xml:space="preserve">Max. anschliessbare Wassermenge: </t>
  </si>
  <si>
    <t>Notwendige Rückhaltekapazität:</t>
  </si>
  <si>
    <t>Erforderliche Drosselmenge</t>
  </si>
  <si>
    <t>Gewässerschutzgesetz Art. 7 Abs. 2</t>
  </si>
  <si>
    <t>Nicht verschmutztes Abwasser ist nach den Anordnungen der kantonalen Behörde versickern zu lassen. Erlauben die örtlichen Verhältnisse dies nicht, so kann es in ein oberirdisches Gewässer eingeleitet werden; dabei sind nach Möglichkeit Rückhaltemassnahmen zu treffen, damit das Wasser bei grossem Anfall gleichmässig abfliessen kann. Einleitungen, die nicht in einer vom Kanton genehmigten kommunalen Entwässerungsplanung ausgewiesen sind, bedürfen der Bewilligung der kantonalen Behörde.</t>
  </si>
  <si>
    <t>Versickerung in der Gemeinde Risch</t>
  </si>
  <si>
    <t>Zentrale Versickerungsanlagen sind in der Gemeinde Risch aufgrund der Bodenbeschaffenheit nicht möglich. Dezentrale Versickerungen (durchlässige Materialien, Entwässerung über die Schulter) sind zwingend zu prüfen. Die angeschlossene befestigte Fläche ist auf ein Minimum zu reduzieren.</t>
  </si>
  <si>
    <t>Zweck der Retentionsmassnahmen</t>
  </si>
  <si>
    <t>Grundlagen der Retentionsberechnung</t>
  </si>
  <si>
    <t>unterirdische Retention</t>
  </si>
  <si>
    <t>Flachdach-retention</t>
  </si>
  <si>
    <r>
      <t>[m</t>
    </r>
    <r>
      <rPr>
        <b/>
        <vertAlign val="superscript"/>
        <sz val="12"/>
        <color theme="1"/>
        <rFont val="Arial"/>
        <family val="2"/>
      </rPr>
      <t>2</t>
    </r>
    <r>
      <rPr>
        <b/>
        <sz val="12"/>
        <color theme="1"/>
        <rFont val="Arial"/>
        <family val="2"/>
      </rPr>
      <t>]</t>
    </r>
  </si>
  <si>
    <r>
      <t xml:space="preserve"> [m</t>
    </r>
    <r>
      <rPr>
        <b/>
        <vertAlign val="superscript"/>
        <sz val="12"/>
        <color theme="1"/>
        <rFont val="Arial"/>
        <family val="2"/>
      </rPr>
      <t>2</t>
    </r>
    <r>
      <rPr>
        <b/>
        <sz val="12"/>
        <color theme="1"/>
        <rFont val="Arial"/>
        <family val="2"/>
      </rPr>
      <t>]</t>
    </r>
  </si>
  <si>
    <r>
      <t xml:space="preserve">Schräg- / Flachdach </t>
    </r>
    <r>
      <rPr>
        <sz val="9"/>
        <color theme="1"/>
        <rFont val="Arial"/>
        <family val="2"/>
      </rPr>
      <t>(unabhängig von Material und Dachhaut)</t>
    </r>
  </si>
  <si>
    <r>
      <t xml:space="preserve">Flachdach Kies </t>
    </r>
    <r>
      <rPr>
        <sz val="9"/>
        <color theme="1"/>
        <rFont val="Arial"/>
        <family val="2"/>
      </rPr>
      <t>(unabhängig von Aufbaudicke)</t>
    </r>
  </si>
  <si>
    <t>Ökosystem (Splittfugen)</t>
  </si>
  <si>
    <r>
      <t>m</t>
    </r>
    <r>
      <rPr>
        <vertAlign val="superscript"/>
        <sz val="12"/>
        <color rgb="FFFA7D00"/>
        <rFont val="Arial"/>
        <family val="2"/>
      </rPr>
      <t>3</t>
    </r>
    <r>
      <rPr>
        <sz val="12"/>
        <color rgb="FFFA7D00"/>
        <rFont val="Arial"/>
        <family val="2"/>
      </rPr>
      <t>/ha</t>
    </r>
    <r>
      <rPr>
        <vertAlign val="subscript"/>
        <sz val="12"/>
        <color rgb="FFFA7D00"/>
        <rFont val="Arial"/>
        <family val="2"/>
      </rPr>
      <t>red</t>
    </r>
  </si>
  <si>
    <t>Nur unterirdische Retention</t>
  </si>
  <si>
    <t>Flachdachretention</t>
  </si>
  <si>
    <t>Retentionsvorgaben:</t>
  </si>
  <si>
    <t>Haus (Flachdachretention)</t>
  </si>
  <si>
    <t>Zufahrt / Garage (unterirdische Retention)</t>
  </si>
  <si>
    <t>Gesamte Drosselmenge unterirdische Retention:</t>
  </si>
  <si>
    <t xml:space="preserve">Drosselmenge Flachdach: </t>
  </si>
  <si>
    <t>Drosselmenge unterirdische Retention:</t>
  </si>
  <si>
    <t>0.1 l/s</t>
  </si>
  <si>
    <t xml:space="preserve">Drosselmenge: </t>
  </si>
  <si>
    <t>Retentionsvolumen:</t>
  </si>
  <si>
    <t>Drosselmenge Flachdach</t>
  </si>
  <si>
    <t>Grundlagen</t>
  </si>
  <si>
    <t xml:space="preserve">Die Retentionsmassnahmen dienen dazu, offene Fliessgewässer vor hydraulischen, thermischen und stofflichen Stössen zu schützen. Ausserdem können damit hydraulische Überlastungen des Regenabwassernetzes verhindert werden. </t>
  </si>
  <si>
    <t>Beispiel</t>
  </si>
  <si>
    <t>0.5 l/s</t>
  </si>
  <si>
    <t>Bei Einleitung Flachdachretention in unterirdische Retention</t>
  </si>
  <si>
    <t>Drosselmenge unterirdisch</t>
  </si>
  <si>
    <r>
      <t>Der gedrosselte Ablauf des Flachdaches wird in die unterirdische Retention geleitet und muss somit zur Drosselmenge der unterirdischen Retention dazugezählt werden. Das unterirdische Retentionsvolumen bleibt bei 1 m</t>
    </r>
    <r>
      <rPr>
        <i/>
        <vertAlign val="superscript"/>
        <sz val="12"/>
        <color theme="1"/>
        <rFont val="Arial"/>
        <family val="2"/>
      </rPr>
      <t>3</t>
    </r>
    <r>
      <rPr>
        <i/>
        <sz val="12"/>
        <color theme="1"/>
        <rFont val="Arial"/>
        <family val="2"/>
      </rPr>
      <t>.</t>
    </r>
  </si>
  <si>
    <t>0.4 l/s</t>
  </si>
  <si>
    <t>Parzellen-Nr.:</t>
  </si>
  <si>
    <r>
      <rPr>
        <b/>
        <sz val="12"/>
        <color theme="1"/>
        <rFont val="Arial"/>
        <family val="2"/>
      </rPr>
      <t>Abflussbeiwert C</t>
    </r>
    <r>
      <rPr>
        <b/>
        <sz val="14"/>
        <color theme="1"/>
        <rFont val="Arial"/>
        <family val="2"/>
      </rPr>
      <t xml:space="preserve"> </t>
    </r>
    <r>
      <rPr>
        <b/>
        <sz val="10"/>
        <color theme="1"/>
        <rFont val="Arial"/>
        <family val="2"/>
      </rPr>
      <t>gem. SN 592000:2012</t>
    </r>
  </si>
  <si>
    <r>
      <t>Reduzierte Fläche A</t>
    </r>
    <r>
      <rPr>
        <b/>
        <vertAlign val="subscript"/>
        <sz val="12"/>
        <color theme="1"/>
        <rFont val="Arial"/>
        <family val="2"/>
      </rPr>
      <t>red</t>
    </r>
  </si>
  <si>
    <r>
      <t>l/s/ha</t>
    </r>
    <r>
      <rPr>
        <vertAlign val="subscript"/>
        <sz val="12"/>
        <color rgb="FFFA7D00"/>
        <rFont val="Arial"/>
        <family val="2"/>
      </rPr>
      <t>red</t>
    </r>
  </si>
  <si>
    <t>Gemäss VSA "Richtlinie Abwasserbewirtschaftung bei Regenwetter 2019" für z = 5 a</t>
  </si>
  <si>
    <r>
      <t>Auf einer Parzelle soll ein neues Einfamilienhaus mit einer Garage und Zufahrt entstehen. Das EFH soll mit einem Flachdach ausgestattet werden, welches eingestaut werden kann, um unterirdisches Retentionsvolumen einzusparen (Flachdachretention). Erst ab einer Dachbegrünung von &gt; 50 cm kann auf Retentionsmassnahmen verzichtet werden. Die Garage und die neue Zufahrt sollen in eine unterirdische Retention geleitet werden. Die befestigte Fläche (ha</t>
    </r>
    <r>
      <rPr>
        <vertAlign val="subscript"/>
        <sz val="12"/>
        <color theme="1"/>
        <rFont val="Arial"/>
        <family val="2"/>
      </rPr>
      <t>red</t>
    </r>
    <r>
      <rPr>
        <sz val="12"/>
        <color theme="1"/>
        <rFont val="Arial"/>
        <family val="2"/>
      </rPr>
      <t>, orange hinterlegt) besteht aus einem Haus = 120 m</t>
    </r>
    <r>
      <rPr>
        <vertAlign val="superscript"/>
        <sz val="12"/>
        <color theme="1"/>
        <rFont val="Arial"/>
        <family val="2"/>
      </rPr>
      <t>2</t>
    </r>
    <r>
      <rPr>
        <sz val="12"/>
        <color theme="1"/>
        <rFont val="Arial"/>
        <family val="2"/>
      </rPr>
      <t>, einer Garage = 15 m</t>
    </r>
    <r>
      <rPr>
        <vertAlign val="superscript"/>
        <sz val="12"/>
        <color theme="1"/>
        <rFont val="Arial"/>
        <family val="2"/>
      </rPr>
      <t>2</t>
    </r>
    <r>
      <rPr>
        <sz val="12"/>
        <color theme="1"/>
        <rFont val="Arial"/>
        <family val="2"/>
      </rPr>
      <t xml:space="preserve"> und einer Zufahrt = 25 m</t>
    </r>
    <r>
      <rPr>
        <vertAlign val="superscript"/>
        <sz val="12"/>
        <color theme="1"/>
        <rFont val="Arial"/>
        <family val="2"/>
      </rPr>
      <t>2</t>
    </r>
    <r>
      <rPr>
        <sz val="12"/>
        <color theme="1"/>
        <rFont val="Arial"/>
        <family val="2"/>
      </rPr>
      <t xml:space="preserve"> aus sickerfähigem Belag. Die restliche Grünfläche der Parzelle muss gemäss SN 592 000 nicht gerechnet werden (grün hinterlegt).</t>
    </r>
  </si>
  <si>
    <r>
      <t>120 m</t>
    </r>
    <r>
      <rPr>
        <vertAlign val="superscript"/>
        <sz val="12"/>
        <color theme="1"/>
        <rFont val="Arial"/>
        <family val="2"/>
      </rPr>
      <t>2</t>
    </r>
    <r>
      <rPr>
        <sz val="12"/>
        <color theme="1"/>
        <rFont val="Arial"/>
        <family val="2"/>
      </rPr>
      <t xml:space="preserve"> x 1.0 / 10'000 m</t>
    </r>
    <r>
      <rPr>
        <vertAlign val="superscript"/>
        <sz val="12"/>
        <color theme="1"/>
        <rFont val="Arial"/>
        <family val="2"/>
      </rPr>
      <t>2</t>
    </r>
    <r>
      <rPr>
        <sz val="12"/>
        <color theme="1"/>
        <rFont val="Arial"/>
        <family val="2"/>
      </rPr>
      <t>/ha</t>
    </r>
    <r>
      <rPr>
        <vertAlign val="subscript"/>
        <sz val="12"/>
        <color theme="1"/>
        <rFont val="Arial"/>
        <family val="2"/>
      </rPr>
      <t>red</t>
    </r>
    <r>
      <rPr>
        <sz val="12"/>
        <color theme="1"/>
        <rFont val="Arial"/>
        <family val="2"/>
      </rPr>
      <t xml:space="preserve"> x 280 m</t>
    </r>
    <r>
      <rPr>
        <vertAlign val="superscript"/>
        <sz val="12"/>
        <color theme="1"/>
        <rFont val="Arial"/>
        <family val="2"/>
      </rPr>
      <t>3</t>
    </r>
    <r>
      <rPr>
        <sz val="12"/>
        <color theme="1"/>
        <rFont val="Arial"/>
        <family val="2"/>
      </rPr>
      <t>/ha</t>
    </r>
    <r>
      <rPr>
        <vertAlign val="subscript"/>
        <sz val="12"/>
        <color theme="1"/>
        <rFont val="Arial"/>
        <family val="2"/>
      </rPr>
      <t>red</t>
    </r>
    <r>
      <rPr>
        <sz val="12"/>
        <color theme="1"/>
        <rFont val="Arial"/>
        <family val="2"/>
      </rPr>
      <t xml:space="preserve"> = 3.4 m</t>
    </r>
    <r>
      <rPr>
        <vertAlign val="superscript"/>
        <sz val="12"/>
        <color theme="1"/>
        <rFont val="Arial"/>
        <family val="2"/>
      </rPr>
      <t>3</t>
    </r>
  </si>
  <si>
    <r>
      <t>(15 m</t>
    </r>
    <r>
      <rPr>
        <vertAlign val="superscript"/>
        <sz val="12"/>
        <color theme="1"/>
        <rFont val="Arial"/>
        <family val="2"/>
      </rPr>
      <t>2</t>
    </r>
    <r>
      <rPr>
        <sz val="12"/>
        <color theme="1"/>
        <rFont val="Arial"/>
        <family val="2"/>
      </rPr>
      <t xml:space="preserve"> x 1.0 + 25 m</t>
    </r>
    <r>
      <rPr>
        <vertAlign val="superscript"/>
        <sz val="12"/>
        <color theme="1"/>
        <rFont val="Arial"/>
        <family val="2"/>
      </rPr>
      <t>2</t>
    </r>
    <r>
      <rPr>
        <sz val="12"/>
        <color theme="1"/>
        <rFont val="Arial"/>
        <family val="2"/>
      </rPr>
      <t xml:space="preserve"> x 0.6)  / 10'000 m</t>
    </r>
    <r>
      <rPr>
        <vertAlign val="superscript"/>
        <sz val="12"/>
        <color theme="1"/>
        <rFont val="Arial"/>
        <family val="2"/>
      </rPr>
      <t>2</t>
    </r>
    <r>
      <rPr>
        <sz val="12"/>
        <color theme="1"/>
        <rFont val="Arial"/>
        <family val="2"/>
      </rPr>
      <t>/ha</t>
    </r>
    <r>
      <rPr>
        <vertAlign val="subscript"/>
        <sz val="12"/>
        <color theme="1"/>
        <rFont val="Arial"/>
        <family val="2"/>
      </rPr>
      <t>red</t>
    </r>
    <r>
      <rPr>
        <sz val="12"/>
        <color theme="1"/>
        <rFont val="Arial"/>
        <family val="2"/>
      </rPr>
      <t xml:space="preserve"> x 280 m</t>
    </r>
    <r>
      <rPr>
        <vertAlign val="superscript"/>
        <sz val="12"/>
        <color theme="1"/>
        <rFont val="Arial"/>
        <family val="2"/>
      </rPr>
      <t>3</t>
    </r>
    <r>
      <rPr>
        <sz val="12"/>
        <color theme="1"/>
        <rFont val="Arial"/>
        <family val="2"/>
      </rPr>
      <t>/ha</t>
    </r>
    <r>
      <rPr>
        <vertAlign val="subscript"/>
        <sz val="12"/>
        <color theme="1"/>
        <rFont val="Arial"/>
        <family val="2"/>
      </rPr>
      <t>red</t>
    </r>
    <r>
      <rPr>
        <sz val="12"/>
        <color theme="1"/>
        <rFont val="Arial"/>
        <family val="2"/>
      </rPr>
      <t xml:space="preserve"> =</t>
    </r>
    <r>
      <rPr>
        <sz val="12"/>
        <color theme="1"/>
        <rFont val="Symbol"/>
        <family val="1"/>
        <charset val="2"/>
      </rPr>
      <t xml:space="preserve"> </t>
    </r>
    <r>
      <rPr>
        <sz val="12"/>
        <color theme="1"/>
        <rFont val="Arial"/>
        <family val="2"/>
      </rPr>
      <t>1 m</t>
    </r>
    <r>
      <rPr>
        <vertAlign val="superscript"/>
        <sz val="12"/>
        <color theme="1"/>
        <rFont val="Arial"/>
        <family val="2"/>
      </rPr>
      <t>3</t>
    </r>
  </si>
  <si>
    <r>
      <t>(15 m</t>
    </r>
    <r>
      <rPr>
        <vertAlign val="superscript"/>
        <sz val="12"/>
        <color theme="1"/>
        <rFont val="Arial"/>
        <family val="2"/>
      </rPr>
      <t>2</t>
    </r>
    <r>
      <rPr>
        <sz val="12"/>
        <color theme="1"/>
        <rFont val="Arial"/>
        <family val="2"/>
      </rPr>
      <t xml:space="preserve"> x 1.0 + 25 m</t>
    </r>
    <r>
      <rPr>
        <vertAlign val="superscript"/>
        <sz val="12"/>
        <color theme="1"/>
        <rFont val="Arial"/>
        <family val="2"/>
      </rPr>
      <t>2</t>
    </r>
    <r>
      <rPr>
        <sz val="12"/>
        <color theme="1"/>
        <rFont val="Arial"/>
        <family val="2"/>
      </rPr>
      <t xml:space="preserve"> x 0.6)  / 10'000 m</t>
    </r>
    <r>
      <rPr>
        <vertAlign val="superscript"/>
        <sz val="12"/>
        <color theme="1"/>
        <rFont val="Arial"/>
        <family val="2"/>
      </rPr>
      <t>2</t>
    </r>
    <r>
      <rPr>
        <sz val="12"/>
        <color theme="1"/>
        <rFont val="Arial"/>
        <family val="2"/>
      </rPr>
      <t>/ha</t>
    </r>
    <r>
      <rPr>
        <vertAlign val="subscript"/>
        <sz val="12"/>
        <color theme="1"/>
        <rFont val="Arial"/>
        <family val="2"/>
      </rPr>
      <t>red</t>
    </r>
    <r>
      <rPr>
        <sz val="12"/>
        <color theme="1"/>
        <rFont val="Arial"/>
        <family val="2"/>
      </rPr>
      <t xml:space="preserve"> x 30 l/s/ha</t>
    </r>
    <r>
      <rPr>
        <vertAlign val="subscript"/>
        <sz val="12"/>
        <color theme="1"/>
        <rFont val="Arial"/>
        <family val="2"/>
      </rPr>
      <t>red</t>
    </r>
    <r>
      <rPr>
        <sz val="12"/>
        <color theme="1"/>
        <rFont val="Arial"/>
        <family val="2"/>
      </rPr>
      <t xml:space="preserve"> = 0.1 l/s</t>
    </r>
  </si>
  <si>
    <r>
      <t xml:space="preserve">Flachdach begrünt </t>
    </r>
    <r>
      <rPr>
        <sz val="9"/>
        <color theme="1"/>
        <rFont val="Arial"/>
        <family val="2"/>
      </rPr>
      <t>(Aufbaudicke kleiner 10 cm)</t>
    </r>
  </si>
  <si>
    <r>
      <t xml:space="preserve">Flachdach begrünt </t>
    </r>
    <r>
      <rPr>
        <sz val="9"/>
        <color theme="1"/>
        <rFont val="Arial"/>
        <family val="2"/>
      </rPr>
      <t>(Aufbaudicke 10-25 cm)</t>
    </r>
  </si>
  <si>
    <r>
      <t xml:space="preserve">Flachdach begrünt </t>
    </r>
    <r>
      <rPr>
        <sz val="9"/>
        <color theme="1"/>
        <rFont val="Arial"/>
        <family val="2"/>
      </rPr>
      <t>(Aufbaudicke 25-50 cm)</t>
    </r>
  </si>
  <si>
    <r>
      <t xml:space="preserve">Flachdach begrünt </t>
    </r>
    <r>
      <rPr>
        <sz val="9"/>
        <color theme="1"/>
        <rFont val="Arial"/>
        <family val="2"/>
      </rPr>
      <t>(Aufbaudicke grösser 50 cm)</t>
    </r>
  </si>
  <si>
    <r>
      <t xml:space="preserve">Gemäss Generellem Entwässerungsplan (GEP) der Gemeinde Risch wird eine Drosselung des Abflusses der angeschlossenen beregneten Flächen auf </t>
    </r>
    <r>
      <rPr>
        <b/>
        <sz val="12"/>
        <color theme="1"/>
        <rFont val="Arial"/>
        <family val="2"/>
      </rPr>
      <t>30 l/s/ha</t>
    </r>
    <r>
      <rPr>
        <b/>
        <vertAlign val="subscript"/>
        <sz val="12"/>
        <color theme="1"/>
        <rFont val="Arial"/>
        <family val="2"/>
      </rPr>
      <t>red</t>
    </r>
    <r>
      <rPr>
        <sz val="12"/>
        <color theme="1"/>
        <rFont val="Arial"/>
        <family val="2"/>
      </rPr>
      <t xml:space="preserve"> verlangt. Das erforderliche Rückhaltevolumen ist ersichtlich in der VSA "Richtlinie Abwasserbewirtschaftung bei Regenwetter 2019" (Abbildung 1). Dabei ist für die Gemeinde Risch die Wiederkehrperiode z = 5 Jahre und die Zone Voralpen anzuwenden (280 m</t>
    </r>
    <r>
      <rPr>
        <vertAlign val="superscript"/>
        <sz val="12"/>
        <color theme="1"/>
        <rFont val="Arial"/>
        <family val="2"/>
      </rPr>
      <t>3</t>
    </r>
    <r>
      <rPr>
        <sz val="12"/>
        <color theme="1"/>
        <rFont val="Arial"/>
        <family val="2"/>
      </rPr>
      <t>/ha</t>
    </r>
    <r>
      <rPr>
        <vertAlign val="subscript"/>
        <sz val="12"/>
        <color theme="1"/>
        <rFont val="Arial"/>
        <family val="2"/>
      </rPr>
      <t>red</t>
    </r>
    <r>
      <rPr>
        <sz val="12"/>
        <color theme="1"/>
        <rFont val="Arial"/>
        <family val="2"/>
      </rPr>
      <t>).</t>
    </r>
  </si>
  <si>
    <t>Gemäss Generellem Entwässerungsplan (GEP)</t>
  </si>
  <si>
    <t>keine Retentionsmassnahmen erforderlich</t>
  </si>
  <si>
    <r>
      <t>120 m</t>
    </r>
    <r>
      <rPr>
        <vertAlign val="superscript"/>
        <sz val="12"/>
        <color theme="1"/>
        <rFont val="Arial"/>
        <family val="2"/>
      </rPr>
      <t>2</t>
    </r>
    <r>
      <rPr>
        <sz val="12"/>
        <color theme="1"/>
        <rFont val="Arial"/>
        <family val="2"/>
      </rPr>
      <t xml:space="preserve"> x 1.0 / 10'000 m</t>
    </r>
    <r>
      <rPr>
        <vertAlign val="superscript"/>
        <sz val="12"/>
        <color theme="1"/>
        <rFont val="Arial"/>
        <family val="2"/>
      </rPr>
      <t>2</t>
    </r>
    <r>
      <rPr>
        <sz val="12"/>
        <color theme="1"/>
        <rFont val="Arial"/>
        <family val="2"/>
      </rPr>
      <t>/ha</t>
    </r>
    <r>
      <rPr>
        <vertAlign val="subscript"/>
        <sz val="12"/>
        <color theme="1"/>
        <rFont val="Arial"/>
        <family val="2"/>
      </rPr>
      <t>red</t>
    </r>
    <r>
      <rPr>
        <sz val="12"/>
        <color theme="1"/>
        <rFont val="Arial"/>
        <family val="2"/>
      </rPr>
      <t xml:space="preserve"> x 30 l/s/ha</t>
    </r>
    <r>
      <rPr>
        <vertAlign val="subscript"/>
        <sz val="12"/>
        <color theme="1"/>
        <rFont val="Arial"/>
        <family val="2"/>
      </rPr>
      <t>red</t>
    </r>
    <r>
      <rPr>
        <sz val="12"/>
        <color theme="1"/>
        <rFont val="Arial"/>
        <family val="2"/>
      </rPr>
      <t xml:space="preserve"> = 0.4 l/s</t>
    </r>
  </si>
  <si>
    <r>
      <rPr>
        <sz val="12"/>
        <rFont val="Arial"/>
        <family val="2"/>
      </rPr>
      <t>m</t>
    </r>
    <r>
      <rPr>
        <vertAlign val="superscript"/>
        <sz val="12"/>
        <rFont val="Arial"/>
        <family val="2"/>
      </rPr>
      <t>3</t>
    </r>
  </si>
  <si>
    <t>Total erforderliche Drosselmenge unterirdisch</t>
  </si>
  <si>
    <r>
      <t>Bei einer Drosselmenge &lt; 0.1 l/s oder einem Retentionsvolumen &lt; 1 m</t>
    </r>
    <r>
      <rPr>
        <vertAlign val="superscript"/>
        <sz val="9"/>
        <color theme="1"/>
        <rFont val="Arial"/>
        <family val="2"/>
      </rPr>
      <t>3</t>
    </r>
    <r>
      <rPr>
        <sz val="9"/>
        <color theme="1"/>
        <rFont val="Arial"/>
        <family val="2"/>
      </rPr>
      <t xml:space="preserve"> ist keine Retention erforderlich</t>
    </r>
  </si>
  <si>
    <r>
      <t>Bei einem Drosselabfluss &lt; 1 l/s, respektive einem Retentionsvolumen &lt; 1 m</t>
    </r>
    <r>
      <rPr>
        <vertAlign val="superscript"/>
        <sz val="12"/>
        <rFont val="Arial"/>
        <family val="2"/>
      </rPr>
      <t>3</t>
    </r>
    <r>
      <rPr>
        <sz val="12"/>
        <rFont val="Arial"/>
        <family val="2"/>
      </rPr>
      <t xml:space="preserve">, ist keine Retention erforderlich. Die Bagatellgrenze gilt über das Total der zu überbauenden Parzellen. </t>
    </r>
  </si>
  <si>
    <t>Hinweis zur Benutzung: Bitte füllen Sie die grünen Felder entsprechend dem Baugesuch 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</si>
</sst>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Arial"/>
      <family val="2"/>
    </font>
    <font>
      <b/>
      <sz val="10.5"/>
      <color rgb="FFFF0000"/>
      <name val="Arial"/>
      <family val="2"/>
    </font>
    <font>
      <sz val="11"/>
      <color rgb="FF3F3F76"/>
      <name val="Arial"/>
      <family val="2"/>
    </font>
    <font>
      <sz val="14"/>
      <color theme="1"/>
      <name val="Arial"/>
      <family val="2"/>
    </font>
    <font>
      <b/>
      <sz val="14"/>
      <color theme="1"/>
      <name val="Arial"/>
      <family val="2"/>
    </font>
    <font>
      <sz val="9"/>
      <color theme="1"/>
      <name val="Arial"/>
      <family val="2"/>
    </font>
    <font>
      <sz val="11"/>
      <color theme="0" tint="-0.499984740745262"/>
      <name val="Arial"/>
      <family val="2"/>
    </font>
    <font>
      <sz val="14"/>
      <color theme="0" tint="-0.499984740745262"/>
      <name val="Arial"/>
      <family val="2"/>
    </font>
    <font>
      <b/>
      <sz val="11"/>
      <color rgb="FFFA7D00"/>
      <name val="Arial"/>
      <family val="2"/>
    </font>
    <font>
      <b/>
      <sz val="19"/>
      <color rgb="FF000000"/>
      <name val="Arial"/>
      <family val="2"/>
    </font>
    <font>
      <sz val="14"/>
      <name val="Arial"/>
      <family val="2"/>
    </font>
    <font>
      <b/>
      <u/>
      <sz val="14"/>
      <color theme="1"/>
      <name val="Arial"/>
      <family val="2"/>
    </font>
    <font>
      <vertAlign val="superscript"/>
      <sz val="9"/>
      <color theme="1"/>
      <name val="Arial"/>
      <family val="2"/>
    </font>
    <font>
      <sz val="12"/>
      <color theme="1"/>
      <name val="Arial"/>
      <family val="2"/>
    </font>
    <font>
      <b/>
      <sz val="10"/>
      <color theme="1"/>
      <name val="Arial"/>
      <family val="2"/>
    </font>
    <font>
      <b/>
      <sz val="12"/>
      <color theme="1"/>
      <name val="Arial"/>
      <family val="2"/>
    </font>
    <font>
      <b/>
      <vertAlign val="superscript"/>
      <sz val="12"/>
      <color theme="1"/>
      <name val="Arial"/>
      <family val="2"/>
    </font>
    <font>
      <sz val="12"/>
      <color rgb="FFFA7D00"/>
      <name val="Arial"/>
      <family val="2"/>
    </font>
    <font>
      <vertAlign val="superscript"/>
      <sz val="12"/>
      <color rgb="FFFA7D00"/>
      <name val="Arial"/>
      <family val="2"/>
    </font>
    <font>
      <vertAlign val="subscript"/>
      <sz val="12"/>
      <color rgb="FFFA7D00"/>
      <name val="Arial"/>
      <family val="2"/>
    </font>
    <font>
      <b/>
      <sz val="12"/>
      <color rgb="FF3F3F76"/>
      <name val="Arial"/>
      <family val="2"/>
    </font>
    <font>
      <b/>
      <vertAlign val="subscript"/>
      <sz val="12"/>
      <color theme="1"/>
      <name val="Arial"/>
      <family val="2"/>
    </font>
    <font>
      <b/>
      <sz val="12"/>
      <color theme="5" tint="-0.499984740745262"/>
      <name val="Arial"/>
      <family val="2"/>
    </font>
    <font>
      <b/>
      <sz val="12"/>
      <color theme="0" tint="-0.499984740745262"/>
      <name val="Arial"/>
      <family val="2"/>
    </font>
    <font>
      <sz val="12"/>
      <color theme="0" tint="-0.499984740745262"/>
      <name val="Arial"/>
      <family val="2"/>
    </font>
    <font>
      <vertAlign val="superscript"/>
      <sz val="12"/>
      <color theme="1"/>
      <name val="Arial"/>
      <family val="2"/>
    </font>
    <font>
      <vertAlign val="subscript"/>
      <sz val="12"/>
      <color theme="1"/>
      <name val="Arial"/>
      <family val="2"/>
    </font>
    <font>
      <sz val="12"/>
      <name val="Arial"/>
      <family val="2"/>
    </font>
    <font>
      <vertAlign val="superscript"/>
      <sz val="12"/>
      <name val="Arial"/>
      <family val="2"/>
    </font>
    <font>
      <b/>
      <u/>
      <sz val="12"/>
      <color theme="1"/>
      <name val="Arial"/>
      <family val="2"/>
    </font>
    <font>
      <b/>
      <sz val="19"/>
      <color theme="1"/>
      <name val="Arial"/>
      <family val="2"/>
    </font>
    <font>
      <sz val="12"/>
      <color theme="1"/>
      <name val="Symbol"/>
      <family val="1"/>
      <charset val="2"/>
    </font>
    <font>
      <i/>
      <sz val="12"/>
      <color theme="1"/>
      <name val="Arial"/>
      <family val="2"/>
    </font>
    <font>
      <u/>
      <sz val="12"/>
      <color theme="1"/>
      <name val="Arial"/>
      <family val="2"/>
    </font>
    <font>
      <i/>
      <vertAlign val="superscript"/>
      <sz val="12"/>
      <color theme="1"/>
      <name val="Arial"/>
      <family val="2"/>
    </font>
    <font>
      <sz val="10"/>
      <color theme="1"/>
      <name val="Arial"/>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9" tint="0.79998168889431442"/>
        <bgColor indexed="64"/>
      </patternFill>
    </fill>
  </fills>
  <borders count="19">
    <border>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hair">
        <color indexed="64"/>
      </bottom>
      <diagonal/>
    </border>
    <border>
      <left/>
      <right/>
      <top style="hair">
        <color indexed="64"/>
      </top>
      <bottom style="hair">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7F7F7F"/>
      </left>
      <right/>
      <top/>
      <bottom/>
      <diagonal/>
    </border>
    <border>
      <left/>
      <right style="thin">
        <color rgb="FF7F7F7F"/>
      </right>
      <top style="thin">
        <color rgb="FF7F7F7F"/>
      </top>
      <bottom style="thin">
        <color rgb="FF7F7F7F"/>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0" fontId="2" fillId="2" borderId="6" applyNumberFormat="0" applyAlignment="0" applyProtection="0"/>
    <xf numFmtId="0" fontId="8" fillId="3" borderId="6" applyNumberFormat="0" applyAlignment="0" applyProtection="0"/>
  </cellStyleXfs>
  <cellXfs count="118">
    <xf numFmtId="0" fontId="0" fillId="0" borderId="0" xfId="0"/>
    <xf numFmtId="0" fontId="0" fillId="0" borderId="0" xfId="0" applyFont="1" applyFill="1" applyBorder="1" applyAlignment="1" applyProtection="1">
      <alignment vertical="center"/>
    </xf>
    <xf numFmtId="0" fontId="0" fillId="0" borderId="0" xfId="0" applyProtection="1"/>
    <xf numFmtId="0" fontId="1" fillId="0" borderId="0" xfId="0" applyFont="1" applyBorder="1" applyAlignment="1" applyProtection="1">
      <alignment vertical="center" wrapText="1"/>
    </xf>
    <xf numFmtId="0" fontId="3"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3" fillId="0" borderId="0" xfId="0" applyFont="1" applyProtection="1"/>
    <xf numFmtId="0" fontId="3" fillId="0" borderId="1" xfId="0" applyFont="1" applyFill="1" applyBorder="1" applyAlignment="1" applyProtection="1">
      <alignment vertical="center"/>
    </xf>
    <xf numFmtId="0" fontId="6" fillId="0" borderId="0" xfId="0" applyFont="1" applyProtection="1"/>
    <xf numFmtId="0" fontId="7"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0" applyFont="1"/>
    <xf numFmtId="0" fontId="3" fillId="0" borderId="0" xfId="0" applyFont="1" applyAlignment="1">
      <alignment horizontal="justify" vertical="center"/>
    </xf>
    <xf numFmtId="0" fontId="11" fillId="0" borderId="0" xfId="0" applyFont="1" applyAlignment="1">
      <alignment horizontal="justify" vertical="center"/>
    </xf>
    <xf numFmtId="0" fontId="4" fillId="0" borderId="0" xfId="0" applyFont="1"/>
    <xf numFmtId="0" fontId="15"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4" xfId="0" applyFont="1" applyFill="1" applyBorder="1" applyAlignment="1" applyProtection="1">
      <alignment vertical="center"/>
    </xf>
    <xf numFmtId="0" fontId="0" fillId="0" borderId="0" xfId="0" applyAlignment="1">
      <alignment vertical="center"/>
    </xf>
    <xf numFmtId="0" fontId="13" fillId="0" borderId="3"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17" fillId="3" borderId="6" xfId="2" applyFont="1" applyAlignment="1" applyProtection="1">
      <alignment horizontal="left" vertical="center"/>
    </xf>
    <xf numFmtId="0" fontId="13" fillId="0" borderId="0" xfId="0" applyFont="1" applyProtection="1"/>
    <xf numFmtId="0" fontId="14" fillId="0" borderId="9" xfId="0" applyFont="1" applyFill="1" applyBorder="1" applyAlignment="1" applyProtection="1">
      <alignment vertical="center" wrapText="1"/>
    </xf>
    <xf numFmtId="0" fontId="14" fillId="0" borderId="3" xfId="0" applyFont="1" applyFill="1" applyBorder="1" applyAlignment="1" applyProtection="1">
      <alignment vertical="center" wrapText="1"/>
    </xf>
    <xf numFmtId="0" fontId="4" fillId="0" borderId="3" xfId="0" applyFont="1" applyFill="1" applyBorder="1" applyAlignment="1" applyProtection="1">
      <alignment vertical="center"/>
    </xf>
    <xf numFmtId="164" fontId="13" fillId="0" borderId="3" xfId="0" applyNumberFormat="1" applyFont="1" applyFill="1" applyBorder="1" applyAlignment="1" applyProtection="1">
      <alignment horizontal="center" vertical="center"/>
    </xf>
    <xf numFmtId="1" fontId="13" fillId="0" borderId="3" xfId="0" applyNumberFormat="1" applyFont="1" applyFill="1" applyBorder="1" applyAlignment="1" applyProtection="1">
      <alignment horizontal="center"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0" fillId="0" borderId="0" xfId="0" applyAlignment="1">
      <alignment wrapText="1"/>
    </xf>
    <xf numFmtId="0" fontId="30" fillId="0" borderId="0" xfId="0" applyFont="1" applyFill="1" applyBorder="1" applyAlignment="1" applyProtection="1">
      <alignment vertical="center"/>
    </xf>
    <xf numFmtId="0" fontId="15" fillId="0" borderId="2" xfId="0" applyFont="1" applyFill="1" applyBorder="1" applyAlignment="1" applyProtection="1">
      <alignment vertical="center"/>
    </xf>
    <xf numFmtId="0" fontId="9" fillId="0" borderId="0" xfId="0" applyFont="1" applyFill="1" applyBorder="1" applyAlignment="1" applyProtection="1">
      <alignment horizontal="left" vertical="center" wrapText="1"/>
    </xf>
    <xf numFmtId="0" fontId="13" fillId="0" borderId="0" xfId="0" applyFont="1" applyAlignment="1" applyProtection="1">
      <alignment horizontal="left" vertical="center"/>
    </xf>
    <xf numFmtId="0" fontId="13" fillId="0" borderId="0" xfId="0" applyFont="1" applyBorder="1" applyAlignment="1" applyProtection="1">
      <alignment horizontal="left" vertical="center"/>
    </xf>
    <xf numFmtId="0" fontId="17" fillId="3" borderId="6" xfId="2" applyFont="1" applyAlignment="1" applyProtection="1">
      <alignment horizontal="right" vertical="center"/>
    </xf>
    <xf numFmtId="0" fontId="3" fillId="0" borderId="0" xfId="0" applyFont="1" applyBorder="1" applyAlignment="1" applyProtection="1">
      <alignment horizontal="left" vertical="center"/>
    </xf>
    <xf numFmtId="0" fontId="17" fillId="3" borderId="6" xfId="2" applyFont="1" applyAlignment="1" applyProtection="1">
      <alignment horizontal="right"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center" vertical="center" wrapText="1"/>
    </xf>
    <xf numFmtId="0" fontId="22" fillId="0" borderId="0" xfId="0" applyFont="1" applyProtection="1"/>
    <xf numFmtId="0" fontId="20" fillId="2" borderId="6" xfId="1" applyFont="1" applyAlignment="1" applyProtection="1"/>
    <xf numFmtId="0" fontId="22" fillId="0" borderId="0" xfId="0" applyFont="1" applyAlignment="1" applyProtection="1"/>
    <xf numFmtId="0" fontId="13" fillId="0" borderId="0" xfId="0" applyFont="1" applyAlignment="1" applyProtection="1">
      <alignment horizontal="justify" vertical="top" wrapText="1"/>
    </xf>
    <xf numFmtId="0" fontId="13" fillId="0" borderId="0" xfId="0" applyFont="1" applyAlignment="1" applyProtection="1">
      <alignment horizontal="left" vertical="center" wrapText="1"/>
    </xf>
    <xf numFmtId="0" fontId="13" fillId="0" borderId="0" xfId="0" applyFont="1" applyAlignment="1" applyProtection="1">
      <alignment horizontal="left" wrapText="1"/>
    </xf>
    <xf numFmtId="0" fontId="0" fillId="0" borderId="0" xfId="0" applyBorder="1" applyProtection="1"/>
    <xf numFmtId="0" fontId="32" fillId="0" borderId="0" xfId="0" applyFont="1" applyAlignment="1" applyProtection="1">
      <alignment horizontal="justify" vertical="center" wrapText="1"/>
    </xf>
    <xf numFmtId="0" fontId="13" fillId="0" borderId="0" xfId="0" applyFont="1" applyAlignment="1" applyProtection="1">
      <alignment horizontal="justify" vertical="center"/>
    </xf>
    <xf numFmtId="0" fontId="29" fillId="0" borderId="0" xfId="0" applyFont="1" applyAlignment="1" applyProtection="1">
      <alignment horizontal="justify" vertical="center"/>
    </xf>
    <xf numFmtId="0" fontId="15" fillId="0" borderId="0" xfId="0" applyFont="1" applyProtection="1"/>
    <xf numFmtId="0" fontId="4" fillId="0" borderId="4" xfId="0" applyFont="1" applyBorder="1" applyAlignment="1" applyProtection="1">
      <alignment horizontal="center" wrapText="1"/>
    </xf>
    <xf numFmtId="0" fontId="15" fillId="0" borderId="1" xfId="0" applyFont="1" applyBorder="1" applyAlignment="1" applyProtection="1">
      <alignment horizontal="center"/>
    </xf>
    <xf numFmtId="0" fontId="13" fillId="0" borderId="0" xfId="0" applyFont="1" applyAlignment="1" applyProtection="1">
      <alignment horizontal="justify" vertical="top" wrapText="1"/>
    </xf>
    <xf numFmtId="0" fontId="13" fillId="0" borderId="0" xfId="0" applyFont="1" applyBorder="1" applyAlignment="1" applyProtection="1">
      <alignment vertical="center"/>
    </xf>
    <xf numFmtId="1" fontId="13" fillId="0" borderId="3" xfId="0" applyNumberFormat="1" applyFont="1" applyFill="1" applyBorder="1" applyAlignment="1" applyProtection="1">
      <alignment vertical="center"/>
    </xf>
    <xf numFmtId="0" fontId="13" fillId="0" borderId="0" xfId="0" applyFont="1" applyAlignment="1" applyProtection="1">
      <alignment vertical="top" wrapText="1"/>
    </xf>
    <xf numFmtId="0" fontId="27" fillId="0" borderId="0" xfId="0" applyFont="1" applyFill="1" applyBorder="1" applyAlignment="1" applyProtection="1">
      <alignment vertical="top" wrapText="1"/>
    </xf>
    <xf numFmtId="0" fontId="32" fillId="0" borderId="0" xfId="0" applyFont="1" applyAlignment="1" applyProtection="1">
      <alignment vertical="center" wrapText="1"/>
    </xf>
    <xf numFmtId="0" fontId="33" fillId="0" borderId="0" xfId="0" applyFont="1" applyBorder="1" applyAlignment="1" applyProtection="1">
      <alignment horizontal="justify" vertical="center"/>
    </xf>
    <xf numFmtId="0" fontId="0" fillId="0" borderId="1" xfId="0" applyBorder="1"/>
    <xf numFmtId="0" fontId="0" fillId="0" borderId="3" xfId="0" applyBorder="1"/>
    <xf numFmtId="1" fontId="15" fillId="0" borderId="2" xfId="0" applyNumberFormat="1" applyFont="1" applyFill="1" applyBorder="1" applyAlignment="1" applyProtection="1">
      <alignment vertical="center"/>
    </xf>
    <xf numFmtId="1" fontId="15" fillId="0" borderId="3" xfId="0" applyNumberFormat="1" applyFont="1" applyFill="1" applyBorder="1" applyAlignment="1" applyProtection="1">
      <alignment vertical="center"/>
    </xf>
    <xf numFmtId="0" fontId="13" fillId="0" borderId="0" xfId="0" applyFont="1" applyAlignment="1" applyProtection="1"/>
    <xf numFmtId="0" fontId="13" fillId="0" borderId="0" xfId="0" applyFont="1" applyAlignment="1" applyProtection="1">
      <alignment vertical="center"/>
    </xf>
    <xf numFmtId="164" fontId="20" fillId="2" borderId="6" xfId="1" applyNumberFormat="1" applyFont="1" applyAlignment="1" applyProtection="1">
      <alignment horizontal="right"/>
    </xf>
    <xf numFmtId="0" fontId="13" fillId="0" borderId="0" xfId="0" applyFont="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xf>
    <xf numFmtId="164" fontId="13" fillId="3" borderId="6" xfId="2" applyNumberFormat="1" applyFont="1" applyAlignment="1" applyProtection="1">
      <alignment horizontal="right"/>
    </xf>
    <xf numFmtId="0" fontId="13" fillId="3" borderId="6" xfId="2" applyFont="1" applyAlignment="1" applyProtection="1"/>
    <xf numFmtId="164" fontId="27" fillId="2" borderId="6" xfId="1" applyNumberFormat="1" applyFont="1" applyAlignment="1" applyProtection="1"/>
    <xf numFmtId="0" fontId="27" fillId="2" borderId="6" xfId="1" applyFont="1" applyAlignment="1" applyProtection="1"/>
    <xf numFmtId="1" fontId="27" fillId="2" borderId="6" xfId="1" applyNumberFormat="1" applyFont="1" applyAlignment="1" applyProtection="1"/>
    <xf numFmtId="0" fontId="28" fillId="2" borderId="16" xfId="1" applyFont="1" applyBorder="1" applyAlignment="1" applyProtection="1"/>
    <xf numFmtId="0" fontId="27" fillId="0" borderId="0" xfId="0" applyFont="1" applyProtection="1"/>
    <xf numFmtId="0" fontId="27" fillId="0" borderId="0" xfId="0" applyFont="1" applyAlignment="1" applyProtection="1">
      <alignment horizontal="center"/>
    </xf>
    <xf numFmtId="0" fontId="5" fillId="0" borderId="0" xfId="0" applyFont="1" applyAlignment="1" applyProtection="1">
      <alignment horizontal="left" vertical="center" wrapText="1"/>
    </xf>
    <xf numFmtId="0" fontId="13" fillId="0" borderId="0" xfId="0" applyFont="1" applyBorder="1" applyAlignment="1" applyProtection="1">
      <alignment horizontal="left"/>
    </xf>
    <xf numFmtId="0" fontId="13" fillId="0" borderId="0" xfId="0" applyFont="1" applyBorder="1" applyAlignment="1" applyProtection="1">
      <alignment horizontal="left" vertical="center"/>
    </xf>
    <xf numFmtId="0" fontId="35" fillId="0" borderId="5" xfId="0" applyFont="1" applyFill="1" applyBorder="1" applyAlignment="1" applyProtection="1">
      <alignment horizontal="left" vertical="center"/>
    </xf>
    <xf numFmtId="0" fontId="35" fillId="0" borderId="9"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3" fillId="0" borderId="0" xfId="0" applyFont="1" applyAlignment="1">
      <alignment horizontal="left" wrapText="1"/>
    </xf>
    <xf numFmtId="0" fontId="3" fillId="0" borderId="0" xfId="0" applyFont="1" applyAlignment="1">
      <alignment horizontal="left" vertical="center"/>
    </xf>
    <xf numFmtId="0" fontId="13" fillId="0" borderId="0" xfId="0" applyFont="1" applyAlignment="1" applyProtection="1">
      <alignment horizontal="justify" vertical="top" wrapText="1"/>
    </xf>
    <xf numFmtId="0" fontId="9" fillId="0" borderId="0"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xf>
    <xf numFmtId="0" fontId="13" fillId="0" borderId="9" xfId="0" applyFont="1" applyFill="1" applyBorder="1" applyAlignment="1" applyProtection="1">
      <alignment horizontal="left" vertical="center"/>
    </xf>
    <xf numFmtId="0" fontId="22" fillId="0" borderId="0" xfId="0" applyFont="1" applyAlignment="1" applyProtection="1">
      <alignment horizontal="left"/>
    </xf>
    <xf numFmtId="0" fontId="5" fillId="0" borderId="14" xfId="0" applyFont="1" applyFill="1" applyBorder="1" applyAlignment="1" applyProtection="1">
      <alignment horizontal="left" vertical="center"/>
    </xf>
    <xf numFmtId="0" fontId="13" fillId="0" borderId="15" xfId="0" applyFont="1" applyBorder="1" applyAlignment="1" applyProtection="1">
      <alignment horizontal="center"/>
    </xf>
    <xf numFmtId="0" fontId="13" fillId="0" borderId="0" xfId="0" applyFont="1" applyBorder="1" applyAlignment="1" applyProtection="1">
      <alignment horizontal="center"/>
    </xf>
    <xf numFmtId="0" fontId="5" fillId="0" borderId="0" xfId="0" applyFont="1" applyBorder="1" applyAlignment="1" applyProtection="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32" fillId="0" borderId="0" xfId="0" applyFont="1" applyAlignment="1" applyProtection="1">
      <alignment horizontal="justify" vertical="center" wrapText="1"/>
    </xf>
    <xf numFmtId="0" fontId="15" fillId="0" borderId="0" xfId="0" applyFont="1" applyAlignment="1" applyProtection="1">
      <alignment horizontal="left" vertical="center" wrapText="1"/>
    </xf>
    <xf numFmtId="0" fontId="27" fillId="0" borderId="0" xfId="0" applyFont="1" applyFill="1" applyBorder="1" applyAlignment="1" applyProtection="1">
      <alignment horizontal="justify" vertical="top" wrapText="1"/>
    </xf>
    <xf numFmtId="0" fontId="5" fillId="0" borderId="0" xfId="0" applyFont="1" applyBorder="1" applyAlignment="1" applyProtection="1">
      <alignment horizontal="left" vertical="center" wrapText="1"/>
    </xf>
    <xf numFmtId="0" fontId="15" fillId="0" borderId="2" xfId="0" applyFont="1" applyFill="1" applyBorder="1" applyAlignment="1" applyProtection="1">
      <alignment vertical="center"/>
    </xf>
    <xf numFmtId="0" fontId="15" fillId="0" borderId="5" xfId="0" applyFont="1" applyFill="1" applyBorder="1" applyAlignment="1" applyProtection="1">
      <alignment vertical="center"/>
    </xf>
    <xf numFmtId="0" fontId="15" fillId="0" borderId="9" xfId="0" applyFont="1" applyFill="1" applyBorder="1" applyAlignment="1" applyProtection="1">
      <alignment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3" fillId="4" borderId="3" xfId="0" applyFont="1" applyFill="1" applyBorder="1" applyAlignment="1" applyProtection="1">
      <alignment vertical="center"/>
      <protection locked="0"/>
    </xf>
    <xf numFmtId="0" fontId="13" fillId="4" borderId="9" xfId="0" applyFont="1" applyFill="1" applyBorder="1" applyAlignment="1" applyProtection="1">
      <alignment vertical="center"/>
      <protection locked="0"/>
    </xf>
    <xf numFmtId="0" fontId="13" fillId="4" borderId="7" xfId="0" applyFont="1" applyFill="1" applyBorder="1" applyAlignment="1" applyProtection="1">
      <alignment horizontal="left" vertical="center"/>
      <protection locked="0"/>
    </xf>
    <xf numFmtId="0" fontId="13" fillId="4" borderId="8" xfId="0" applyFont="1" applyFill="1" applyBorder="1" applyAlignment="1" applyProtection="1">
      <alignment horizontal="left" vertical="center"/>
      <protection locked="0"/>
    </xf>
    <xf numFmtId="0" fontId="13" fillId="4" borderId="8" xfId="0" applyFont="1" applyFill="1" applyBorder="1" applyAlignment="1" applyProtection="1">
      <alignment horizontal="center" vertical="center"/>
      <protection locked="0"/>
    </xf>
  </cellXfs>
  <cellStyles count="3">
    <cellStyle name="Berechnung" xfId="2" builtinId="22"/>
    <cellStyle name="Eingabe" xfId="1" builtinId="2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154434</xdr:colOff>
      <xdr:row>72</xdr:row>
      <xdr:rowOff>645770</xdr:rowOff>
    </xdr:from>
    <xdr:ext cx="4103129" cy="4086115"/>
    <xdr:pic>
      <xdr:nvPicPr>
        <xdr:cNvPr id="7" name="Grafik 6">
          <a:extLst>
            <a:ext uri="{FF2B5EF4-FFF2-40B4-BE49-F238E27FC236}">
              <a16:creationId xmlns:a16="http://schemas.microsoft.com/office/drawing/2014/main" id="{AAEB940C-38BB-4E57-B5F2-7A1CFD5A6A0F}"/>
            </a:ext>
          </a:extLst>
        </xdr:cNvPr>
        <xdr:cNvPicPr>
          <a:picLocks noChangeAspect="1"/>
        </xdr:cNvPicPr>
      </xdr:nvPicPr>
      <xdr:blipFill rotWithShape="1">
        <a:blip xmlns:r="http://schemas.openxmlformats.org/officeDocument/2006/relationships" r:embed="rId1"/>
        <a:srcRect l="5534" t="2472" r="4847" b="970"/>
        <a:stretch/>
      </xdr:blipFill>
      <xdr:spPr>
        <a:xfrm>
          <a:off x="4740041" y="17586663"/>
          <a:ext cx="4103129" cy="4086115"/>
        </a:xfrm>
        <a:prstGeom prst="rect">
          <a:avLst/>
        </a:prstGeom>
      </xdr:spPr>
    </xdr:pic>
    <xdr:clientData/>
  </xdr:oneCellAnchor>
  <xdr:twoCellAnchor>
    <xdr:from>
      <xdr:col>0</xdr:col>
      <xdr:colOff>988219</xdr:colOff>
      <xdr:row>81</xdr:row>
      <xdr:rowOff>59529</xdr:rowOff>
    </xdr:from>
    <xdr:to>
      <xdr:col>1</xdr:col>
      <xdr:colOff>964406</xdr:colOff>
      <xdr:row>82</xdr:row>
      <xdr:rowOff>190498</xdr:rowOff>
    </xdr:to>
    <xdr:sp macro="" textlink="">
      <xdr:nvSpPr>
        <xdr:cNvPr id="8" name="Textfeld 4">
          <a:extLst>
            <a:ext uri="{FF2B5EF4-FFF2-40B4-BE49-F238E27FC236}">
              <a16:creationId xmlns:a16="http://schemas.microsoft.com/office/drawing/2014/main" id="{FA8369AC-6CD1-48CF-A5C4-7A37CA614C4A}"/>
            </a:ext>
          </a:extLst>
        </xdr:cNvPr>
        <xdr:cNvSpPr txBox="1"/>
      </xdr:nvSpPr>
      <xdr:spPr>
        <a:xfrm>
          <a:off x="988219" y="20990717"/>
          <a:ext cx="3726656" cy="321469"/>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noAutofit/>
        </a:bodyPr>
        <a:lstStyle/>
        <a:p>
          <a:pPr algn="r">
            <a:spcAft>
              <a:spcPts val="1000"/>
            </a:spcAft>
          </a:pPr>
          <a:r>
            <a:rPr lang="de-CH" sz="800" i="1">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Abbildung 1: Diagramm zur Berechnung des erforderlichen Retentionsvolumens gem. "Richtlinie Abwasserbewirtschaftung bei Regenwettwer“ (VSA, 2019)</a:t>
          </a:r>
        </a:p>
        <a:p>
          <a:pPr algn="r">
            <a:spcAft>
              <a:spcPts val="1000"/>
            </a:spcAft>
          </a:pPr>
          <a:endParaRPr lang="de-CH" sz="900" i="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78760</xdr:colOff>
      <xdr:row>85</xdr:row>
      <xdr:rowOff>294139</xdr:rowOff>
    </xdr:from>
    <xdr:to>
      <xdr:col>5</xdr:col>
      <xdr:colOff>535782</xdr:colOff>
      <xdr:row>90</xdr:row>
      <xdr:rowOff>23812</xdr:rowOff>
    </xdr:to>
    <xdr:pic>
      <xdr:nvPicPr>
        <xdr:cNvPr id="9" name="Grafik 8" descr="Grafik1">
          <a:extLst>
            <a:ext uri="{FF2B5EF4-FFF2-40B4-BE49-F238E27FC236}">
              <a16:creationId xmlns:a16="http://schemas.microsoft.com/office/drawing/2014/main" id="{6C58DFF5-37ED-41D4-A4A9-88FC38E98D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93760" y="21915889"/>
          <a:ext cx="2850178" cy="2599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114299</xdr:colOff>
      <xdr:row>49</xdr:row>
      <xdr:rowOff>114300</xdr:rowOff>
    </xdr:from>
    <xdr:ext cx="65" cy="172227"/>
    <xdr:sp macro="" textlink="">
      <xdr:nvSpPr>
        <xdr:cNvPr id="2" name="Textfeld 1">
          <a:extLst>
            <a:ext uri="{FF2B5EF4-FFF2-40B4-BE49-F238E27FC236}">
              <a16:creationId xmlns:a16="http://schemas.microsoft.com/office/drawing/2014/main" id="{7ADA75D6-FFE2-4F2A-8541-EA97A541C39B}"/>
            </a:ext>
          </a:extLst>
        </xdr:cNvPr>
        <xdr:cNvSpPr txBox="1"/>
      </xdr:nvSpPr>
      <xdr:spPr>
        <a:xfrm>
          <a:off x="7246143" y="11020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CH"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6"/>
  <sheetViews>
    <sheetView tabSelected="1" view="pageBreakPreview" zoomScaleNormal="55" zoomScaleSheetLayoutView="100" zoomScalePageLayoutView="70" workbookViewId="0">
      <selection activeCell="B13" sqref="B13:E13"/>
    </sheetView>
  </sheetViews>
  <sheetFormatPr baseColWidth="10" defaultColWidth="0.75" defaultRowHeight="14.25" x14ac:dyDescent="0.2"/>
  <cols>
    <col min="1" max="1" width="46.75" customWidth="1"/>
    <col min="2" max="3" width="14.5" customWidth="1"/>
    <col min="4" max="4" width="18.625" customWidth="1"/>
    <col min="5" max="6" width="12.875" customWidth="1"/>
    <col min="7" max="7" width="5.375" customWidth="1"/>
    <col min="8" max="8" width="30.875" customWidth="1"/>
    <col min="9" max="9" width="28.875" customWidth="1"/>
    <col min="10" max="10" width="20.125" customWidth="1"/>
    <col min="11" max="11" width="23.75" customWidth="1"/>
    <col min="12" max="12" width="7.25" customWidth="1"/>
  </cols>
  <sheetData>
    <row r="1" spans="1:12" ht="18" x14ac:dyDescent="0.2">
      <c r="A1" s="9"/>
      <c r="B1" s="9"/>
      <c r="C1" s="1"/>
      <c r="D1" s="1"/>
      <c r="E1" s="1"/>
      <c r="F1" s="1"/>
      <c r="G1" s="1"/>
      <c r="H1" s="9"/>
      <c r="I1" s="1"/>
      <c r="J1" s="1"/>
      <c r="K1" s="1"/>
      <c r="L1" s="1"/>
    </row>
    <row r="2" spans="1:12" ht="33" customHeight="1" x14ac:dyDescent="0.2">
      <c r="A2" s="10" t="s">
        <v>2</v>
      </c>
      <c r="B2" s="10"/>
      <c r="C2" s="1"/>
      <c r="D2" s="1"/>
      <c r="E2" s="1"/>
      <c r="F2" s="1"/>
      <c r="G2" s="3"/>
      <c r="H2" s="92"/>
      <c r="I2" s="92"/>
      <c r="J2" s="92"/>
      <c r="K2" s="92"/>
      <c r="L2" s="3"/>
    </row>
    <row r="3" spans="1:12" ht="9" customHeight="1" x14ac:dyDescent="0.2">
      <c r="A3" s="1"/>
      <c r="B3" s="1"/>
      <c r="C3" s="1"/>
      <c r="D3" s="1"/>
      <c r="E3" s="1"/>
      <c r="F3" s="1"/>
      <c r="G3" s="1"/>
      <c r="H3" s="1"/>
      <c r="I3" s="1"/>
      <c r="J3" s="1"/>
      <c r="K3" s="1"/>
      <c r="L3" s="1"/>
    </row>
    <row r="4" spans="1:12" ht="18" x14ac:dyDescent="0.2">
      <c r="A4" s="1" t="s">
        <v>82</v>
      </c>
      <c r="B4" s="1"/>
      <c r="C4" s="1"/>
      <c r="D4" s="1"/>
      <c r="E4" s="1"/>
      <c r="F4" s="1"/>
      <c r="G4" s="1"/>
      <c r="H4" s="5"/>
      <c r="I4" s="4"/>
      <c r="J4" s="4"/>
      <c r="K4" s="4"/>
      <c r="L4" s="4"/>
    </row>
    <row r="5" spans="1:12" ht="18" x14ac:dyDescent="0.2">
      <c r="A5" s="1"/>
      <c r="B5" s="1"/>
      <c r="C5" s="1"/>
      <c r="D5" s="1"/>
      <c r="E5" s="1"/>
      <c r="F5" s="1"/>
      <c r="G5" s="1"/>
      <c r="H5" s="100"/>
      <c r="I5" s="100"/>
      <c r="J5" s="100"/>
      <c r="K5" s="100"/>
      <c r="L5" s="100"/>
    </row>
    <row r="6" spans="1:12" ht="18" x14ac:dyDescent="0.2">
      <c r="A6" s="17" t="s">
        <v>3</v>
      </c>
      <c r="B6" s="5"/>
      <c r="C6" s="4"/>
      <c r="D6" s="4"/>
      <c r="E6" s="4"/>
      <c r="F6" s="4"/>
      <c r="G6" s="4"/>
      <c r="H6" s="101"/>
      <c r="I6" s="101"/>
      <c r="J6" s="101"/>
      <c r="K6" s="101"/>
      <c r="L6" s="11"/>
    </row>
    <row r="7" spans="1:12" ht="9" customHeight="1" x14ac:dyDescent="0.2">
      <c r="A7" s="18"/>
      <c r="B7" s="4"/>
      <c r="C7" s="4"/>
      <c r="D7" s="4"/>
      <c r="E7" s="4"/>
      <c r="F7" s="4"/>
      <c r="G7" s="4"/>
      <c r="H7" s="100"/>
      <c r="I7" s="100"/>
      <c r="J7" s="100"/>
      <c r="K7" s="100"/>
      <c r="L7" s="100"/>
    </row>
    <row r="8" spans="1:12" ht="18" x14ac:dyDescent="0.2">
      <c r="A8" s="18" t="s">
        <v>4</v>
      </c>
      <c r="B8" s="115"/>
      <c r="C8" s="115"/>
      <c r="D8" s="115"/>
      <c r="E8" s="115"/>
      <c r="F8" s="18"/>
      <c r="G8" s="4"/>
      <c r="H8" s="4"/>
      <c r="I8" s="4"/>
      <c r="J8" s="4"/>
      <c r="K8" s="4"/>
      <c r="L8" s="4"/>
    </row>
    <row r="9" spans="1:12" ht="18" x14ac:dyDescent="0.2">
      <c r="A9" s="18" t="s">
        <v>5</v>
      </c>
      <c r="B9" s="116"/>
      <c r="C9" s="116"/>
      <c r="D9" s="116"/>
      <c r="E9" s="116"/>
      <c r="F9" s="18"/>
      <c r="G9" s="4"/>
      <c r="H9" s="5"/>
      <c r="I9" s="4"/>
      <c r="J9" s="4"/>
      <c r="K9" s="4"/>
      <c r="L9" s="4"/>
    </row>
    <row r="10" spans="1:12" ht="18" x14ac:dyDescent="0.25">
      <c r="A10" s="18" t="s">
        <v>6</v>
      </c>
      <c r="B10" s="116"/>
      <c r="C10" s="116"/>
      <c r="D10" s="116"/>
      <c r="E10" s="116"/>
      <c r="F10" s="18"/>
      <c r="G10" s="4"/>
      <c r="H10" s="89"/>
      <c r="I10" s="89"/>
      <c r="J10" s="89"/>
      <c r="K10" s="89"/>
      <c r="L10" s="89"/>
    </row>
    <row r="11" spans="1:12" ht="18" x14ac:dyDescent="0.2">
      <c r="A11" s="18" t="s">
        <v>61</v>
      </c>
      <c r="B11" s="116"/>
      <c r="C11" s="116"/>
      <c r="D11" s="116"/>
      <c r="E11" s="116"/>
      <c r="F11" s="18"/>
      <c r="G11" s="4"/>
      <c r="H11" s="4"/>
      <c r="I11" s="4"/>
      <c r="J11" s="4"/>
      <c r="K11" s="4"/>
      <c r="L11" s="4"/>
    </row>
    <row r="12" spans="1:12" ht="18" x14ac:dyDescent="0.2">
      <c r="A12" s="18" t="s">
        <v>7</v>
      </c>
      <c r="B12" s="117"/>
      <c r="C12" s="117"/>
      <c r="D12" s="117"/>
      <c r="E12" s="117"/>
      <c r="F12" s="18"/>
      <c r="G12" s="4"/>
      <c r="H12" s="5"/>
      <c r="I12" s="4"/>
      <c r="J12" s="4"/>
      <c r="K12" s="4"/>
      <c r="L12" s="4"/>
    </row>
    <row r="13" spans="1:12" ht="18" x14ac:dyDescent="0.25">
      <c r="A13" s="18" t="s">
        <v>8</v>
      </c>
      <c r="B13" s="117"/>
      <c r="C13" s="117"/>
      <c r="D13" s="117"/>
      <c r="E13" s="117"/>
      <c r="F13" s="18"/>
      <c r="G13" s="4"/>
      <c r="H13" s="89"/>
      <c r="I13" s="89"/>
      <c r="J13" s="12"/>
      <c r="K13" s="12"/>
      <c r="L13" s="12"/>
    </row>
    <row r="14" spans="1:12" ht="18" x14ac:dyDescent="0.2">
      <c r="A14" s="18"/>
      <c r="B14" s="4"/>
      <c r="C14" s="4"/>
      <c r="D14" s="4"/>
      <c r="E14" s="4"/>
      <c r="F14" s="4"/>
      <c r="G14" s="4"/>
      <c r="H14" s="4"/>
      <c r="I14" s="4"/>
      <c r="J14" s="4"/>
      <c r="K14" s="4"/>
      <c r="L14" s="4"/>
    </row>
    <row r="15" spans="1:12" ht="18" x14ac:dyDescent="0.2">
      <c r="A15" s="17" t="s">
        <v>9</v>
      </c>
      <c r="B15" s="5"/>
      <c r="C15" s="4"/>
      <c r="D15" s="4"/>
      <c r="E15" s="4"/>
      <c r="F15" s="4"/>
      <c r="G15" s="4"/>
      <c r="H15" s="88"/>
      <c r="I15" s="88"/>
      <c r="J15" s="4"/>
      <c r="K15" s="4"/>
      <c r="L15" s="4"/>
    </row>
    <row r="16" spans="1:12" ht="8.25" customHeight="1" x14ac:dyDescent="0.2">
      <c r="A16" s="18"/>
      <c r="B16" s="4"/>
      <c r="C16" s="4"/>
      <c r="D16" s="4"/>
      <c r="E16" s="4"/>
      <c r="F16" s="4"/>
      <c r="G16" s="4"/>
      <c r="H16" s="4"/>
      <c r="I16" s="4"/>
      <c r="J16" s="4"/>
      <c r="K16" s="4"/>
      <c r="L16" s="4"/>
    </row>
    <row r="17" spans="1:12" ht="30.75" x14ac:dyDescent="0.2">
      <c r="A17" s="19" t="s">
        <v>10</v>
      </c>
      <c r="B17" s="109" t="s">
        <v>13</v>
      </c>
      <c r="C17" s="110"/>
      <c r="D17" s="56" t="s">
        <v>62</v>
      </c>
      <c r="E17" s="109" t="s">
        <v>63</v>
      </c>
      <c r="F17" s="110"/>
      <c r="G17" s="4"/>
      <c r="H17" s="4"/>
      <c r="I17" s="4"/>
      <c r="J17" s="4"/>
      <c r="K17" s="4"/>
      <c r="L17" s="4"/>
    </row>
    <row r="18" spans="1:12" ht="18.75" x14ac:dyDescent="0.25">
      <c r="A18" s="7"/>
      <c r="B18" s="111" t="s">
        <v>35</v>
      </c>
      <c r="C18" s="112"/>
      <c r="D18" s="57" t="s">
        <v>0</v>
      </c>
      <c r="E18" s="111" t="s">
        <v>36</v>
      </c>
      <c r="F18" s="112"/>
      <c r="G18" s="4"/>
      <c r="H18" s="4"/>
      <c r="I18" s="4"/>
      <c r="J18" s="4"/>
      <c r="K18" s="4"/>
      <c r="L18" s="4"/>
    </row>
    <row r="19" spans="1:12" ht="25.5" x14ac:dyDescent="0.2">
      <c r="A19" s="36" t="s">
        <v>11</v>
      </c>
      <c r="B19" s="28" t="s">
        <v>34</v>
      </c>
      <c r="C19" s="28" t="s">
        <v>33</v>
      </c>
      <c r="D19" s="29"/>
      <c r="E19" s="27" t="s">
        <v>34</v>
      </c>
      <c r="F19" s="27" t="s">
        <v>33</v>
      </c>
      <c r="G19" s="4"/>
      <c r="H19" s="4"/>
      <c r="I19" s="4"/>
      <c r="J19" s="4"/>
      <c r="K19" s="4"/>
      <c r="L19" s="4"/>
    </row>
    <row r="20" spans="1:12" ht="18" x14ac:dyDescent="0.2">
      <c r="A20" s="21" t="s">
        <v>37</v>
      </c>
      <c r="B20" s="113"/>
      <c r="C20" s="113"/>
      <c r="D20" s="30">
        <v>1</v>
      </c>
      <c r="E20" s="31">
        <f>B20*D20</f>
        <v>0</v>
      </c>
      <c r="F20" s="60">
        <f>C20*D20</f>
        <v>0</v>
      </c>
      <c r="G20" s="4"/>
      <c r="H20" s="4"/>
      <c r="I20" s="4"/>
      <c r="J20" s="4"/>
      <c r="K20" s="4"/>
      <c r="L20" s="4"/>
    </row>
    <row r="21" spans="1:12" ht="18" x14ac:dyDescent="0.25">
      <c r="A21" s="21" t="s">
        <v>38</v>
      </c>
      <c r="B21" s="113"/>
      <c r="C21" s="113"/>
      <c r="D21" s="30">
        <v>0.8</v>
      </c>
      <c r="E21" s="31">
        <f>B21*D21</f>
        <v>0</v>
      </c>
      <c r="F21" s="60">
        <f>C21*D21</f>
        <v>0</v>
      </c>
      <c r="G21" s="4"/>
      <c r="H21" s="89"/>
      <c r="I21" s="89"/>
      <c r="J21" s="13"/>
      <c r="K21" s="4"/>
      <c r="L21" s="4"/>
    </row>
    <row r="22" spans="1:12" ht="18" x14ac:dyDescent="0.2">
      <c r="A22" s="21" t="s">
        <v>70</v>
      </c>
      <c r="B22" s="113"/>
      <c r="C22" s="113"/>
      <c r="D22" s="30">
        <v>0.7</v>
      </c>
      <c r="E22" s="31">
        <f t="shared" ref="E22:E24" si="0">B22*D22</f>
        <v>0</v>
      </c>
      <c r="F22" s="60">
        <f t="shared" ref="F22:F24" si="1">C22*D22</f>
        <v>0</v>
      </c>
      <c r="G22" s="4"/>
      <c r="H22" s="4"/>
      <c r="I22" s="4"/>
      <c r="J22" s="4"/>
      <c r="K22" s="4"/>
      <c r="L22" s="4"/>
    </row>
    <row r="23" spans="1:12" ht="18" x14ac:dyDescent="0.2">
      <c r="A23" s="21" t="s">
        <v>71</v>
      </c>
      <c r="B23" s="113"/>
      <c r="C23" s="113"/>
      <c r="D23" s="30">
        <v>0.4</v>
      </c>
      <c r="E23" s="31">
        <f t="shared" si="0"/>
        <v>0</v>
      </c>
      <c r="F23" s="60">
        <f t="shared" si="1"/>
        <v>0</v>
      </c>
      <c r="G23" s="4"/>
      <c r="H23" s="4"/>
      <c r="I23" s="4"/>
      <c r="J23" s="4"/>
      <c r="K23" s="4"/>
      <c r="L23" s="4"/>
    </row>
    <row r="24" spans="1:12" ht="18" x14ac:dyDescent="0.2">
      <c r="A24" s="21" t="s">
        <v>72</v>
      </c>
      <c r="B24" s="113"/>
      <c r="C24" s="113"/>
      <c r="D24" s="30">
        <v>0.2</v>
      </c>
      <c r="E24" s="31">
        <f t="shared" si="0"/>
        <v>0</v>
      </c>
      <c r="F24" s="60">
        <f t="shared" si="1"/>
        <v>0</v>
      </c>
      <c r="G24" s="4"/>
      <c r="H24" s="5"/>
      <c r="I24" s="4"/>
      <c r="J24" s="4"/>
      <c r="K24" s="4"/>
      <c r="L24" s="4"/>
    </row>
    <row r="25" spans="1:12" ht="18" x14ac:dyDescent="0.2">
      <c r="A25" s="21" t="s">
        <v>73</v>
      </c>
      <c r="B25" s="86" t="s">
        <v>76</v>
      </c>
      <c r="C25" s="86"/>
      <c r="D25" s="86"/>
      <c r="E25" s="86"/>
      <c r="F25" s="87"/>
      <c r="G25" s="4"/>
      <c r="H25" s="5"/>
      <c r="I25" s="4"/>
      <c r="J25" s="4"/>
      <c r="K25" s="4"/>
      <c r="L25" s="4"/>
    </row>
    <row r="26" spans="1:12" ht="18" x14ac:dyDescent="0.2">
      <c r="A26" s="106" t="s">
        <v>12</v>
      </c>
      <c r="B26" s="107"/>
      <c r="C26" s="107"/>
      <c r="D26" s="107"/>
      <c r="E26" s="107"/>
      <c r="F26" s="108"/>
      <c r="G26" s="4"/>
      <c r="H26" s="4"/>
      <c r="I26" s="4"/>
      <c r="J26" s="4"/>
      <c r="K26" s="4"/>
      <c r="L26" s="4"/>
    </row>
    <row r="27" spans="1:12" ht="18" x14ac:dyDescent="0.2">
      <c r="A27" s="93" t="s">
        <v>14</v>
      </c>
      <c r="B27" s="94"/>
      <c r="C27" s="114"/>
      <c r="D27" s="30">
        <v>1</v>
      </c>
      <c r="E27" s="66"/>
      <c r="F27" s="60">
        <f>C27*D27</f>
        <v>0</v>
      </c>
      <c r="G27" s="4"/>
      <c r="H27" s="4"/>
      <c r="I27" s="4"/>
      <c r="J27" s="4"/>
      <c r="K27" s="4"/>
      <c r="L27" s="4"/>
    </row>
    <row r="28" spans="1:12" ht="18" x14ac:dyDescent="0.2">
      <c r="A28" s="93" t="s">
        <v>15</v>
      </c>
      <c r="B28" s="94"/>
      <c r="C28" s="114"/>
      <c r="D28" s="30">
        <v>0.6</v>
      </c>
      <c r="E28" s="66"/>
      <c r="F28" s="60">
        <f t="shared" ref="F28:F32" si="2">C28*D28</f>
        <v>0</v>
      </c>
      <c r="G28" s="4"/>
      <c r="H28" s="14"/>
      <c r="I28" s="14"/>
      <c r="J28" s="4"/>
      <c r="K28" s="4"/>
      <c r="L28" s="4"/>
    </row>
    <row r="29" spans="1:12" ht="18" x14ac:dyDescent="0.2">
      <c r="A29" s="93" t="s">
        <v>39</v>
      </c>
      <c r="B29" s="94"/>
      <c r="C29" s="114"/>
      <c r="D29" s="30">
        <v>0.6</v>
      </c>
      <c r="E29" s="66"/>
      <c r="F29" s="60">
        <f t="shared" si="2"/>
        <v>0</v>
      </c>
      <c r="G29" s="4"/>
      <c r="H29" s="14"/>
      <c r="I29" s="14"/>
      <c r="J29" s="4"/>
      <c r="K29" s="4"/>
      <c r="L29" s="4"/>
    </row>
    <row r="30" spans="1:12" ht="18" x14ac:dyDescent="0.2">
      <c r="A30" s="93" t="s">
        <v>16</v>
      </c>
      <c r="B30" s="94"/>
      <c r="C30" s="114"/>
      <c r="D30" s="30">
        <v>0.6</v>
      </c>
      <c r="E30" s="66"/>
      <c r="F30" s="60">
        <f t="shared" si="2"/>
        <v>0</v>
      </c>
      <c r="G30" s="4"/>
      <c r="H30" s="14"/>
      <c r="I30" s="14"/>
      <c r="J30" s="4"/>
      <c r="K30" s="4"/>
      <c r="L30" s="4"/>
    </row>
    <row r="31" spans="1:12" ht="18" x14ac:dyDescent="0.25">
      <c r="A31" s="93" t="s">
        <v>17</v>
      </c>
      <c r="B31" s="94"/>
      <c r="C31" s="114"/>
      <c r="D31" s="30">
        <v>0.2</v>
      </c>
      <c r="E31" s="66"/>
      <c r="F31" s="60">
        <f>C31*D31</f>
        <v>0</v>
      </c>
      <c r="G31" s="2"/>
      <c r="H31" s="14"/>
      <c r="I31" s="13"/>
      <c r="J31" s="4"/>
      <c r="K31" s="4"/>
      <c r="L31" s="4"/>
    </row>
    <row r="32" spans="1:12" ht="18" x14ac:dyDescent="0.2">
      <c r="A32" s="93" t="s">
        <v>18</v>
      </c>
      <c r="B32" s="94"/>
      <c r="C32" s="114"/>
      <c r="D32" s="30">
        <v>0.2</v>
      </c>
      <c r="E32" s="65"/>
      <c r="F32" s="60">
        <f t="shared" si="2"/>
        <v>0</v>
      </c>
      <c r="G32" s="4"/>
      <c r="H32" s="14"/>
      <c r="I32" s="15"/>
      <c r="J32" s="4"/>
      <c r="K32" s="4"/>
      <c r="L32" s="4"/>
    </row>
    <row r="33" spans="1:12" ht="18" x14ac:dyDescent="0.2">
      <c r="A33" s="96"/>
      <c r="B33" s="96"/>
      <c r="C33" s="96"/>
      <c r="D33" s="96"/>
      <c r="E33" s="96"/>
      <c r="F33" s="96"/>
      <c r="G33" s="4"/>
      <c r="H33" s="14"/>
      <c r="I33" s="15"/>
      <c r="J33" s="4"/>
      <c r="K33" s="4"/>
      <c r="L33" s="4"/>
    </row>
    <row r="34" spans="1:12" ht="8.25" customHeight="1" x14ac:dyDescent="0.25">
      <c r="A34" s="26"/>
      <c r="B34" s="26"/>
      <c r="C34" s="26"/>
      <c r="D34" s="26"/>
      <c r="E34" s="26"/>
      <c r="F34" s="26"/>
      <c r="G34" s="4"/>
      <c r="H34" s="14"/>
      <c r="I34" s="13"/>
      <c r="J34" s="4"/>
      <c r="K34" s="4"/>
      <c r="L34" s="4"/>
    </row>
    <row r="35" spans="1:12" ht="18" x14ac:dyDescent="0.25">
      <c r="A35" s="17" t="s">
        <v>19</v>
      </c>
      <c r="B35" s="67">
        <f>SUM(B20:B24)</f>
        <v>0</v>
      </c>
      <c r="C35" s="68">
        <f>SUM(C20:C24,C27:C32)</f>
        <v>0</v>
      </c>
      <c r="D35" s="68"/>
      <c r="E35" s="67">
        <f>SUM(E20:E24)</f>
        <v>0</v>
      </c>
      <c r="F35" s="68">
        <f>SUM(F20:F24,F27:F32)</f>
        <v>0</v>
      </c>
      <c r="G35" s="4"/>
      <c r="H35" s="13"/>
      <c r="I35" s="13"/>
      <c r="J35" s="4"/>
      <c r="K35" s="4"/>
      <c r="L35" s="4"/>
    </row>
    <row r="36" spans="1:12" ht="18" x14ac:dyDescent="0.25">
      <c r="A36" s="18"/>
      <c r="B36" s="18"/>
      <c r="C36" s="18"/>
      <c r="D36" s="22"/>
      <c r="E36" s="22"/>
      <c r="F36" s="18"/>
      <c r="G36" s="4"/>
      <c r="H36" s="90"/>
      <c r="I36" s="90"/>
      <c r="J36" s="16"/>
      <c r="K36" s="4"/>
      <c r="L36" s="4"/>
    </row>
    <row r="37" spans="1:12" ht="18" x14ac:dyDescent="0.25">
      <c r="A37" s="23" t="s">
        <v>43</v>
      </c>
      <c r="B37" s="23"/>
      <c r="C37" s="38"/>
      <c r="D37" s="38"/>
      <c r="E37" s="38"/>
      <c r="F37" s="26"/>
      <c r="G37" s="4"/>
      <c r="H37" s="13"/>
      <c r="I37" s="13"/>
      <c r="J37" s="13"/>
      <c r="K37" s="4"/>
      <c r="L37" s="4"/>
    </row>
    <row r="38" spans="1:12" ht="8.25" customHeight="1" x14ac:dyDescent="0.25">
      <c r="A38" s="23"/>
      <c r="B38" s="23"/>
      <c r="C38" s="38"/>
      <c r="D38" s="38"/>
      <c r="E38" s="38"/>
      <c r="F38" s="26"/>
      <c r="G38" s="4"/>
      <c r="H38" s="13"/>
      <c r="I38" s="13"/>
      <c r="J38" s="13"/>
      <c r="K38" s="4"/>
      <c r="L38" s="4"/>
    </row>
    <row r="39" spans="1:12" ht="19.5" x14ac:dyDescent="0.25">
      <c r="A39" s="39" t="s">
        <v>24</v>
      </c>
      <c r="B39" s="39"/>
      <c r="C39" s="40">
        <v>30</v>
      </c>
      <c r="D39" s="25" t="s">
        <v>64</v>
      </c>
      <c r="E39" s="26"/>
      <c r="F39" s="26"/>
      <c r="G39" s="4"/>
      <c r="H39" s="13"/>
      <c r="I39" s="13"/>
      <c r="J39" s="4"/>
      <c r="K39" s="4"/>
      <c r="L39" s="4"/>
    </row>
    <row r="40" spans="1:12" ht="18" x14ac:dyDescent="0.25">
      <c r="A40" s="99" t="s">
        <v>75</v>
      </c>
      <c r="B40" s="99"/>
      <c r="C40" s="99"/>
      <c r="D40" s="41"/>
      <c r="E40" s="26"/>
      <c r="F40" s="6"/>
      <c r="G40" s="4"/>
      <c r="H40" s="4"/>
      <c r="I40" s="4"/>
      <c r="J40" s="4"/>
      <c r="K40" s="4"/>
      <c r="L40" s="4"/>
    </row>
    <row r="41" spans="1:12" ht="19.5" x14ac:dyDescent="0.25">
      <c r="A41" s="39" t="s">
        <v>25</v>
      </c>
      <c r="B41" s="39"/>
      <c r="C41" s="40">
        <v>280</v>
      </c>
      <c r="D41" s="25" t="s">
        <v>40</v>
      </c>
      <c r="E41" s="26"/>
      <c r="F41" s="6"/>
      <c r="G41" s="4"/>
      <c r="H41" s="4"/>
      <c r="I41" s="4"/>
      <c r="J41" s="4"/>
      <c r="K41" s="4"/>
      <c r="L41" s="4"/>
    </row>
    <row r="42" spans="1:12" ht="18" x14ac:dyDescent="0.2">
      <c r="A42" s="105" t="s">
        <v>65</v>
      </c>
      <c r="B42" s="105"/>
      <c r="C42" s="105"/>
      <c r="D42" s="24"/>
      <c r="E42" s="26"/>
      <c r="F42" s="4"/>
      <c r="G42" s="4"/>
      <c r="H42" s="4"/>
      <c r="I42" s="4"/>
      <c r="J42" s="4"/>
      <c r="K42" s="4"/>
      <c r="L42" s="4"/>
    </row>
    <row r="43" spans="1:12" ht="18" x14ac:dyDescent="0.2">
      <c r="A43" s="39" t="s">
        <v>23</v>
      </c>
      <c r="B43" s="39"/>
      <c r="C43" s="42">
        <v>0.1</v>
      </c>
      <c r="D43" s="25" t="s">
        <v>1</v>
      </c>
      <c r="E43" s="26"/>
      <c r="F43" s="4"/>
      <c r="G43" s="4"/>
      <c r="H43" s="4"/>
      <c r="I43" s="4"/>
      <c r="J43" s="4"/>
      <c r="K43" s="4"/>
      <c r="L43" s="4"/>
    </row>
    <row r="44" spans="1:12" ht="18" customHeight="1" x14ac:dyDescent="0.2">
      <c r="A44" s="83" t="s">
        <v>80</v>
      </c>
      <c r="B44" s="83"/>
      <c r="C44" s="83"/>
      <c r="D44" s="24"/>
      <c r="E44" s="24"/>
      <c r="F44" s="26"/>
      <c r="G44" s="4"/>
      <c r="H44" s="4"/>
      <c r="I44" s="4"/>
      <c r="J44" s="4"/>
      <c r="K44" s="4"/>
      <c r="L44" s="4"/>
    </row>
    <row r="45" spans="1:12" ht="18" customHeight="1" x14ac:dyDescent="0.25">
      <c r="A45" s="43"/>
      <c r="B45" s="43"/>
      <c r="C45" s="44"/>
      <c r="D45" s="4"/>
      <c r="E45" s="4"/>
      <c r="F45" s="4"/>
      <c r="G45" s="4"/>
      <c r="H45" s="6"/>
      <c r="I45" s="13"/>
      <c r="J45" s="13"/>
      <c r="K45" s="13"/>
      <c r="L45" s="13"/>
    </row>
    <row r="46" spans="1:12" ht="18" x14ac:dyDescent="0.25">
      <c r="A46" s="17" t="s">
        <v>20</v>
      </c>
      <c r="B46" s="17"/>
      <c r="C46" s="18"/>
      <c r="D46" s="18"/>
      <c r="E46" s="18"/>
      <c r="F46" s="4"/>
      <c r="G46" s="2"/>
      <c r="H46" s="13"/>
      <c r="I46" s="13"/>
      <c r="J46" s="13"/>
      <c r="K46" s="13"/>
      <c r="L46" s="13"/>
    </row>
    <row r="47" spans="1:12" ht="8.25" customHeight="1" x14ac:dyDescent="0.25">
      <c r="A47" s="17"/>
      <c r="B47" s="17"/>
      <c r="C47" s="18"/>
      <c r="D47" s="18"/>
      <c r="E47" s="18"/>
      <c r="F47" s="4"/>
      <c r="G47" s="2"/>
      <c r="H47" s="13"/>
      <c r="I47" s="13"/>
      <c r="J47" s="13"/>
      <c r="K47" s="13"/>
      <c r="L47" s="13"/>
    </row>
    <row r="48" spans="1:12" ht="18" x14ac:dyDescent="0.25">
      <c r="A48" s="45" t="s">
        <v>41</v>
      </c>
      <c r="B48" s="18"/>
      <c r="C48" s="26"/>
      <c r="D48" s="2"/>
      <c r="E48" s="2"/>
      <c r="F48" s="18"/>
      <c r="G48" s="26"/>
      <c r="H48" s="13"/>
      <c r="I48" s="13"/>
      <c r="J48" s="13"/>
      <c r="K48" s="13"/>
      <c r="L48" s="13"/>
    </row>
    <row r="49" spans="1:12" ht="18" x14ac:dyDescent="0.25">
      <c r="A49" s="18" t="s">
        <v>26</v>
      </c>
      <c r="B49" s="18"/>
      <c r="C49" s="77" t="str">
        <f>IF(C39*F35/10000+C39*E35/10000&lt;0.1,"keine Retention",C39*F35/10000)</f>
        <v>keine Retention</v>
      </c>
      <c r="D49" s="78" t="s">
        <v>1</v>
      </c>
      <c r="E49" s="26"/>
      <c r="F49" s="18"/>
      <c r="G49" s="26"/>
      <c r="H49" s="6"/>
      <c r="I49" s="13"/>
      <c r="J49" s="13"/>
      <c r="K49" s="13"/>
      <c r="L49" s="13"/>
    </row>
    <row r="50" spans="1:12" ht="18.75" x14ac:dyDescent="0.25">
      <c r="A50" s="18" t="s">
        <v>21</v>
      </c>
      <c r="B50" s="26"/>
      <c r="C50" s="79" t="str">
        <f>IF(C39*F35/10000+C39*E35/10000&lt;0.1,"keine Retention",C41*F35/10000)</f>
        <v>keine Retention</v>
      </c>
      <c r="D50" s="80" t="s">
        <v>78</v>
      </c>
      <c r="E50" s="26"/>
      <c r="F50" s="26"/>
      <c r="G50" s="26"/>
      <c r="H50" s="6"/>
      <c r="I50" s="13"/>
      <c r="J50" s="13"/>
      <c r="K50" s="13"/>
      <c r="L50" s="13"/>
    </row>
    <row r="51" spans="1:12" ht="8.25" customHeight="1" x14ac:dyDescent="0.25">
      <c r="A51" s="26"/>
      <c r="B51" s="26"/>
      <c r="C51" s="81"/>
      <c r="D51" s="81"/>
      <c r="E51" s="26"/>
      <c r="F51" s="26"/>
      <c r="G51" s="26"/>
      <c r="H51" s="6"/>
      <c r="I51" s="13"/>
      <c r="J51" s="13"/>
      <c r="K51" s="13"/>
      <c r="L51" s="13"/>
    </row>
    <row r="52" spans="1:12" ht="18" x14ac:dyDescent="0.25">
      <c r="A52" s="47" t="s">
        <v>42</v>
      </c>
      <c r="B52" s="47"/>
      <c r="C52" s="82"/>
      <c r="D52" s="81"/>
      <c r="E52" s="26"/>
      <c r="F52" s="26"/>
      <c r="G52" s="26"/>
      <c r="H52" s="6"/>
      <c r="I52" s="13"/>
      <c r="J52" s="13"/>
      <c r="K52" s="13"/>
      <c r="L52" s="13"/>
    </row>
    <row r="53" spans="1:12" ht="18" x14ac:dyDescent="0.25">
      <c r="A53" s="26" t="s">
        <v>26</v>
      </c>
      <c r="B53" s="26"/>
      <c r="C53" s="77" t="str">
        <f>IF(C39*F35/10000+C39*E35/10000&lt;0.1,"keine Retention",C39*E35/10000)</f>
        <v>keine Retention</v>
      </c>
      <c r="D53" s="78" t="s">
        <v>1</v>
      </c>
      <c r="E53" s="26"/>
      <c r="F53" s="26"/>
      <c r="G53" s="26"/>
      <c r="H53" s="6"/>
      <c r="I53" s="13"/>
      <c r="J53" s="13"/>
      <c r="K53" s="13"/>
      <c r="L53" s="13"/>
    </row>
    <row r="54" spans="1:12" ht="18.75" x14ac:dyDescent="0.25">
      <c r="A54" s="26" t="s">
        <v>21</v>
      </c>
      <c r="B54" s="26"/>
      <c r="C54" s="79" t="str">
        <f>IF(C39*F35/10000+C39*E35/10000&lt;0.1,"keine Retention",C41*E35/10000)</f>
        <v>keine Retention</v>
      </c>
      <c r="D54" s="80" t="s">
        <v>78</v>
      </c>
      <c r="E54" s="97"/>
      <c r="F54" s="98"/>
      <c r="G54" s="26"/>
      <c r="H54" s="6"/>
      <c r="I54" s="13"/>
      <c r="J54" s="13"/>
      <c r="K54" s="13"/>
      <c r="L54" s="13"/>
    </row>
    <row r="55" spans="1:12" ht="8.25" customHeight="1" x14ac:dyDescent="0.25">
      <c r="A55" s="26"/>
      <c r="B55" s="26"/>
      <c r="C55" s="26"/>
      <c r="D55" s="26"/>
      <c r="E55" s="26"/>
      <c r="F55" s="26"/>
      <c r="G55" s="26"/>
      <c r="H55" s="6"/>
      <c r="I55" s="13"/>
      <c r="J55" s="13"/>
      <c r="K55" s="13"/>
      <c r="L55" s="13"/>
    </row>
    <row r="56" spans="1:12" ht="18" x14ac:dyDescent="0.25">
      <c r="A56" s="95" t="s">
        <v>57</v>
      </c>
      <c r="B56" s="95"/>
      <c r="C56" s="95"/>
      <c r="D56" s="26"/>
      <c r="E56" s="26"/>
      <c r="F56" s="26"/>
      <c r="G56" s="26"/>
      <c r="H56" s="6"/>
      <c r="I56" s="13"/>
      <c r="J56" s="13"/>
      <c r="K56" s="13"/>
      <c r="L56" s="13"/>
    </row>
    <row r="57" spans="1:12" ht="18" x14ac:dyDescent="0.25">
      <c r="A57" s="26" t="s">
        <v>58</v>
      </c>
      <c r="B57" s="26"/>
      <c r="C57" s="75" t="str">
        <f>IF(E35=0,"-",IF(F35=0,"-",IF(C49="keine Retention","-",C49)))</f>
        <v>-</v>
      </c>
      <c r="D57" s="76" t="s">
        <v>1</v>
      </c>
      <c r="E57" s="26"/>
      <c r="F57" s="26"/>
      <c r="G57" s="26"/>
      <c r="H57" s="6"/>
      <c r="I57" s="13"/>
      <c r="J57" s="13"/>
      <c r="K57" s="13"/>
      <c r="L57" s="13"/>
    </row>
    <row r="58" spans="1:12" ht="18" x14ac:dyDescent="0.25">
      <c r="A58" s="26" t="s">
        <v>52</v>
      </c>
      <c r="B58" s="26"/>
      <c r="C58" s="75" t="str">
        <f>IF(E35=0,"-",IF(F35=0,"-",IF(C53="keine Retention","-",C53)))</f>
        <v>-</v>
      </c>
      <c r="D58" s="76" t="s">
        <v>1</v>
      </c>
      <c r="E58" s="26"/>
      <c r="F58" s="26"/>
      <c r="G58" s="26"/>
      <c r="H58" s="6"/>
      <c r="I58" s="13"/>
      <c r="J58" s="13"/>
      <c r="K58" s="13"/>
      <c r="L58" s="13"/>
    </row>
    <row r="59" spans="1:12" ht="18" x14ac:dyDescent="0.25">
      <c r="A59" s="26" t="s">
        <v>79</v>
      </c>
      <c r="B59" s="26"/>
      <c r="C59" s="71" t="str">
        <f>IF(C57="-","-",C57+C58)</f>
        <v>-</v>
      </c>
      <c r="D59" s="46" t="s">
        <v>1</v>
      </c>
      <c r="E59" s="26"/>
      <c r="F59" s="26"/>
      <c r="G59" s="26"/>
      <c r="H59" s="6"/>
      <c r="I59" s="13"/>
      <c r="J59" s="13"/>
      <c r="K59" s="13"/>
      <c r="L59" s="13"/>
    </row>
    <row r="60" spans="1:12" ht="18" x14ac:dyDescent="0.25">
      <c r="A60" s="26"/>
      <c r="B60" s="26"/>
      <c r="C60" s="26"/>
      <c r="D60" s="26"/>
      <c r="E60" s="26"/>
      <c r="F60" s="26"/>
      <c r="G60" s="26"/>
      <c r="H60" s="6"/>
      <c r="I60" s="13"/>
      <c r="J60" s="13"/>
      <c r="K60" s="13"/>
      <c r="L60" s="13"/>
    </row>
    <row r="61" spans="1:12" ht="18" x14ac:dyDescent="0.25">
      <c r="A61" s="26"/>
      <c r="B61" s="26"/>
      <c r="C61" s="26"/>
      <c r="D61" s="26"/>
      <c r="E61" s="26"/>
      <c r="F61" s="26"/>
      <c r="G61" s="26"/>
      <c r="H61" s="6"/>
      <c r="I61" s="13"/>
      <c r="J61" s="13"/>
      <c r="K61" s="13"/>
      <c r="L61" s="13"/>
    </row>
    <row r="62" spans="1:12" ht="15.75" x14ac:dyDescent="0.2">
      <c r="A62" s="32"/>
      <c r="B62" s="32"/>
      <c r="C62" s="33"/>
      <c r="D62" s="33"/>
      <c r="E62" s="33"/>
      <c r="F62" s="33"/>
      <c r="G62" s="33"/>
      <c r="H62" s="2"/>
    </row>
    <row r="63" spans="1:12" ht="18" x14ac:dyDescent="0.2">
      <c r="A63" s="9"/>
      <c r="B63" s="9"/>
      <c r="C63" s="1"/>
      <c r="D63" s="1"/>
      <c r="E63" s="1"/>
      <c r="F63" s="1"/>
      <c r="G63" s="1"/>
    </row>
    <row r="64" spans="1:12" ht="24" x14ac:dyDescent="0.2">
      <c r="A64" s="92" t="s">
        <v>53</v>
      </c>
      <c r="B64" s="92"/>
      <c r="C64" s="92"/>
      <c r="D64" s="92"/>
      <c r="E64" s="92"/>
      <c r="F64" s="92"/>
      <c r="G64" s="3"/>
    </row>
    <row r="65" spans="1:7" ht="24" x14ac:dyDescent="0.2">
      <c r="A65" s="37"/>
      <c r="B65" s="37"/>
      <c r="C65" s="37"/>
      <c r="D65" s="37"/>
      <c r="E65" s="37"/>
      <c r="F65" s="37"/>
      <c r="G65" s="3"/>
    </row>
    <row r="66" spans="1:7" ht="15.75" x14ac:dyDescent="0.2">
      <c r="A66" s="17" t="s">
        <v>31</v>
      </c>
      <c r="B66" s="17"/>
      <c r="C66" s="18"/>
      <c r="D66" s="18"/>
      <c r="E66" s="18"/>
      <c r="F66" s="18"/>
      <c r="G66" s="18"/>
    </row>
    <row r="67" spans="1:7" ht="33" customHeight="1" x14ac:dyDescent="0.2">
      <c r="A67" s="91" t="s">
        <v>54</v>
      </c>
      <c r="B67" s="91"/>
      <c r="C67" s="91"/>
      <c r="D67" s="91"/>
      <c r="E67" s="91"/>
      <c r="F67" s="91"/>
      <c r="G67" s="61"/>
    </row>
    <row r="68" spans="1:7" ht="15" x14ac:dyDescent="0.2">
      <c r="A68" s="48"/>
      <c r="B68" s="48"/>
      <c r="C68" s="48"/>
      <c r="D68" s="48"/>
      <c r="E68" s="48"/>
      <c r="F68" s="48"/>
      <c r="G68" s="48"/>
    </row>
    <row r="69" spans="1:7" ht="18" customHeight="1" x14ac:dyDescent="0.2">
      <c r="A69" s="17" t="s">
        <v>27</v>
      </c>
      <c r="B69" s="17"/>
      <c r="C69" s="18"/>
      <c r="D69" s="18"/>
      <c r="E69" s="18"/>
      <c r="F69" s="18"/>
      <c r="G69" s="18"/>
    </row>
    <row r="70" spans="1:7" s="20" customFormat="1" ht="64.5" customHeight="1" x14ac:dyDescent="0.2">
      <c r="A70" s="91" t="s">
        <v>28</v>
      </c>
      <c r="B70" s="91"/>
      <c r="C70" s="91"/>
      <c r="D70" s="91"/>
      <c r="E70" s="91"/>
      <c r="F70" s="91"/>
      <c r="G70" s="58"/>
    </row>
    <row r="71" spans="1:7" ht="15" x14ac:dyDescent="0.2">
      <c r="A71" s="49"/>
      <c r="B71" s="49"/>
      <c r="C71" s="49"/>
      <c r="D71" s="49"/>
      <c r="E71" s="49"/>
      <c r="F71" s="49"/>
      <c r="G71" s="49"/>
    </row>
    <row r="72" spans="1:7" ht="15.75" x14ac:dyDescent="0.2">
      <c r="A72" s="103" t="s">
        <v>29</v>
      </c>
      <c r="B72" s="103"/>
      <c r="C72" s="103"/>
      <c r="D72" s="103"/>
      <c r="E72" s="103"/>
      <c r="F72" s="103"/>
      <c r="G72" s="49"/>
    </row>
    <row r="73" spans="1:7" ht="51.75" customHeight="1" x14ac:dyDescent="0.2">
      <c r="A73" s="91" t="s">
        <v>30</v>
      </c>
      <c r="B73" s="91"/>
      <c r="C73" s="91"/>
      <c r="D73" s="91"/>
      <c r="E73" s="91"/>
      <c r="F73" s="91"/>
      <c r="G73" s="58"/>
    </row>
    <row r="74" spans="1:7" ht="15" x14ac:dyDescent="0.2">
      <c r="A74" s="49"/>
      <c r="B74" s="49"/>
      <c r="C74" s="49"/>
      <c r="D74" s="49"/>
      <c r="E74" s="49"/>
      <c r="F74" s="49"/>
      <c r="G74" s="49"/>
    </row>
    <row r="75" spans="1:7" ht="15.75" x14ac:dyDescent="0.2">
      <c r="A75" s="17" t="s">
        <v>32</v>
      </c>
      <c r="B75" s="17"/>
      <c r="C75" s="18"/>
      <c r="D75" s="18"/>
      <c r="E75" s="18"/>
      <c r="F75" s="18"/>
      <c r="G75" s="18"/>
    </row>
    <row r="76" spans="1:7" ht="118.5" customHeight="1" x14ac:dyDescent="0.2">
      <c r="A76" s="91" t="s">
        <v>74</v>
      </c>
      <c r="B76" s="91"/>
      <c r="C76" s="61"/>
      <c r="D76" s="50"/>
      <c r="E76" s="50"/>
      <c r="F76" s="50"/>
      <c r="G76" s="50"/>
    </row>
    <row r="77" spans="1:7" ht="15" x14ac:dyDescent="0.2">
      <c r="A77" s="18"/>
      <c r="B77" s="18"/>
      <c r="C77" s="18"/>
      <c r="D77" s="18"/>
      <c r="E77" s="18"/>
      <c r="F77" s="18"/>
      <c r="G77" s="18"/>
    </row>
    <row r="78" spans="1:7" ht="53.25" customHeight="1" x14ac:dyDescent="0.2">
      <c r="A78" s="104" t="s">
        <v>81</v>
      </c>
      <c r="B78" s="104"/>
      <c r="C78" s="62"/>
      <c r="D78" s="18"/>
      <c r="E78" s="18"/>
      <c r="F78" s="18"/>
      <c r="G78" s="18"/>
    </row>
    <row r="79" spans="1:7" ht="15" x14ac:dyDescent="0.2">
      <c r="A79" s="18"/>
      <c r="B79" s="18"/>
      <c r="C79" s="18"/>
      <c r="D79" s="18"/>
      <c r="E79" s="18"/>
      <c r="F79" s="18"/>
      <c r="G79" s="18"/>
    </row>
    <row r="80" spans="1:7" ht="15.75" customHeight="1" x14ac:dyDescent="0.2">
      <c r="A80" s="18"/>
      <c r="B80" s="18"/>
      <c r="C80" s="18"/>
      <c r="D80" s="18"/>
      <c r="E80" s="18"/>
      <c r="F80" s="18"/>
      <c r="G80" s="18"/>
    </row>
    <row r="81" spans="1:7" ht="16.5" customHeight="1" x14ac:dyDescent="0.2">
      <c r="A81" s="18"/>
      <c r="B81" s="18"/>
      <c r="C81" s="18"/>
      <c r="D81" s="18"/>
      <c r="E81" s="18"/>
      <c r="F81" s="18"/>
      <c r="G81" s="18"/>
    </row>
    <row r="82" spans="1:7" ht="15" x14ac:dyDescent="0.2">
      <c r="A82" s="18"/>
      <c r="B82" s="18"/>
      <c r="C82" s="18"/>
      <c r="D82" s="18"/>
      <c r="E82" s="18"/>
      <c r="F82" s="18"/>
      <c r="G82" s="18"/>
    </row>
    <row r="83" spans="1:7" ht="15" x14ac:dyDescent="0.2">
      <c r="A83" s="18"/>
      <c r="B83" s="18"/>
      <c r="C83" s="18"/>
      <c r="D83" s="18"/>
      <c r="E83" s="18"/>
      <c r="F83" s="18"/>
      <c r="G83" s="18"/>
    </row>
    <row r="84" spans="1:7" ht="15" x14ac:dyDescent="0.2">
      <c r="A84" s="18"/>
      <c r="B84" s="18"/>
      <c r="C84" s="18"/>
      <c r="D84" s="18"/>
      <c r="E84" s="18"/>
      <c r="F84" s="18"/>
      <c r="G84" s="18"/>
    </row>
    <row r="85" spans="1:7" ht="15" x14ac:dyDescent="0.2">
      <c r="A85" s="18"/>
      <c r="B85" s="18"/>
      <c r="C85" s="18"/>
      <c r="D85" s="18"/>
      <c r="E85" s="18"/>
      <c r="F85" s="18"/>
      <c r="G85" s="18"/>
    </row>
    <row r="86" spans="1:7" ht="24" x14ac:dyDescent="0.2">
      <c r="A86" s="35" t="s">
        <v>55</v>
      </c>
      <c r="B86" s="18"/>
      <c r="C86" s="18"/>
      <c r="D86" s="18"/>
      <c r="E86" s="18"/>
      <c r="F86" s="18"/>
      <c r="G86" s="18"/>
    </row>
    <row r="87" spans="1:7" ht="15" x14ac:dyDescent="0.2">
      <c r="A87" s="18"/>
      <c r="B87" s="18"/>
      <c r="C87" s="18"/>
      <c r="D87" s="18"/>
      <c r="E87" s="18"/>
      <c r="F87" s="18"/>
      <c r="G87" s="18"/>
    </row>
    <row r="88" spans="1:7" ht="15.75" x14ac:dyDescent="0.2">
      <c r="A88" s="17" t="s">
        <v>22</v>
      </c>
      <c r="B88" s="17"/>
      <c r="C88" s="18"/>
      <c r="D88" s="18"/>
      <c r="E88" s="18"/>
      <c r="F88" s="18"/>
      <c r="G88" s="18"/>
    </row>
    <row r="89" spans="1:7" ht="156" customHeight="1" x14ac:dyDescent="0.2">
      <c r="A89" s="91" t="s">
        <v>66</v>
      </c>
      <c r="B89" s="91"/>
      <c r="C89" s="91"/>
      <c r="D89" s="26"/>
      <c r="E89" s="26"/>
      <c r="F89" s="18"/>
      <c r="G89" s="18"/>
    </row>
    <row r="90" spans="1:7" ht="15" x14ac:dyDescent="0.2">
      <c r="A90" s="58"/>
      <c r="B90" s="58"/>
      <c r="C90" s="58"/>
      <c r="D90" s="26"/>
      <c r="E90" s="26"/>
      <c r="F90" s="18"/>
      <c r="G90" s="18"/>
    </row>
    <row r="91" spans="1:7" ht="15" x14ac:dyDescent="0.2">
      <c r="A91" s="64" t="s">
        <v>44</v>
      </c>
      <c r="B91" s="18"/>
      <c r="C91" s="18"/>
      <c r="D91" s="18"/>
      <c r="E91" s="18"/>
      <c r="F91" s="18"/>
      <c r="G91" s="18"/>
    </row>
    <row r="92" spans="1:7" ht="20.25" x14ac:dyDescent="0.35">
      <c r="A92" s="59" t="s">
        <v>51</v>
      </c>
      <c r="B92" s="84" t="s">
        <v>67</v>
      </c>
      <c r="C92" s="84"/>
      <c r="D92" s="84"/>
      <c r="E92" s="84"/>
      <c r="F92" s="18"/>
      <c r="G92" s="18"/>
    </row>
    <row r="93" spans="1:7" ht="19.5" x14ac:dyDescent="0.2">
      <c r="A93" s="59" t="s">
        <v>50</v>
      </c>
      <c r="B93" s="85" t="s">
        <v>77</v>
      </c>
      <c r="C93" s="85"/>
      <c r="D93" s="85"/>
      <c r="E93" s="85"/>
      <c r="F93" s="18"/>
      <c r="G93" s="18"/>
    </row>
    <row r="95" spans="1:7" ht="15" x14ac:dyDescent="0.2">
      <c r="A95" s="64" t="s">
        <v>45</v>
      </c>
    </row>
    <row r="96" spans="1:7" ht="20.25" x14ac:dyDescent="0.35">
      <c r="A96" s="59" t="s">
        <v>51</v>
      </c>
      <c r="B96" s="84" t="s">
        <v>68</v>
      </c>
      <c r="C96" s="84"/>
      <c r="D96" s="84"/>
      <c r="E96" s="84"/>
      <c r="F96" s="84"/>
      <c r="G96" s="39"/>
    </row>
    <row r="97" spans="1:7" ht="19.5" x14ac:dyDescent="0.2">
      <c r="A97" s="59" t="s">
        <v>50</v>
      </c>
      <c r="B97" s="85" t="s">
        <v>69</v>
      </c>
      <c r="C97" s="85"/>
      <c r="D97" s="85"/>
      <c r="E97" s="85"/>
      <c r="F97" s="85"/>
    </row>
    <row r="98" spans="1:7" x14ac:dyDescent="0.2">
      <c r="A98" s="51"/>
    </row>
    <row r="99" spans="1:7" s="34" customFormat="1" ht="32.25" customHeight="1" x14ac:dyDescent="0.2">
      <c r="A99" s="102" t="s">
        <v>59</v>
      </c>
      <c r="B99" s="102"/>
      <c r="C99" s="102"/>
      <c r="D99" s="102"/>
      <c r="E99" s="102"/>
      <c r="F99" s="102"/>
      <c r="G99" s="63"/>
    </row>
    <row r="100" spans="1:7" s="34" customFormat="1" ht="15" x14ac:dyDescent="0.2">
      <c r="A100" s="52"/>
      <c r="B100" s="52"/>
      <c r="C100" s="52"/>
      <c r="D100" s="52"/>
      <c r="E100" s="52"/>
      <c r="F100" s="52"/>
      <c r="G100" s="52"/>
    </row>
    <row r="101" spans="1:7" ht="15.75" x14ac:dyDescent="0.2">
      <c r="A101" s="53" t="s">
        <v>47</v>
      </c>
      <c r="B101" s="72" t="s">
        <v>60</v>
      </c>
      <c r="C101" s="54"/>
      <c r="D101" s="18"/>
      <c r="E101" s="18"/>
      <c r="F101" s="18"/>
      <c r="G101" s="18"/>
    </row>
    <row r="102" spans="1:7" ht="15" x14ac:dyDescent="0.2">
      <c r="A102" s="53" t="s">
        <v>48</v>
      </c>
      <c r="B102" s="73" t="s">
        <v>49</v>
      </c>
      <c r="C102" s="26"/>
      <c r="D102" s="18"/>
      <c r="E102" s="18"/>
      <c r="F102" s="18"/>
      <c r="G102" s="18"/>
    </row>
    <row r="103" spans="1:7" ht="15.75" thickBot="1" x14ac:dyDescent="0.25">
      <c r="A103" s="26" t="s">
        <v>46</v>
      </c>
      <c r="B103" s="74" t="s">
        <v>56</v>
      </c>
      <c r="C103" s="69"/>
      <c r="D103" s="18"/>
      <c r="E103" s="18"/>
      <c r="F103" s="18"/>
      <c r="G103" s="18"/>
    </row>
    <row r="104" spans="1:7" ht="16.5" thickTop="1" x14ac:dyDescent="0.25">
      <c r="A104" s="70"/>
      <c r="B104" s="70"/>
      <c r="C104" s="70"/>
      <c r="D104" s="55"/>
      <c r="E104" s="55"/>
      <c r="F104" s="18"/>
      <c r="G104" s="18"/>
    </row>
    <row r="105" spans="1:7" ht="15.75" x14ac:dyDescent="0.25">
      <c r="A105" s="70"/>
      <c r="B105" s="70"/>
      <c r="C105" s="70"/>
      <c r="D105" s="55"/>
      <c r="E105" s="55"/>
      <c r="F105" s="18"/>
      <c r="G105" s="18"/>
    </row>
    <row r="106" spans="1:7" ht="18" x14ac:dyDescent="0.25">
      <c r="A106" s="6"/>
      <c r="B106" s="6"/>
      <c r="C106" s="6"/>
      <c r="D106" s="6"/>
      <c r="E106" s="6"/>
      <c r="F106" s="4"/>
      <c r="G106" s="4"/>
    </row>
    <row r="107" spans="1:7" ht="18" x14ac:dyDescent="0.25">
      <c r="A107" s="6"/>
      <c r="B107" s="6"/>
      <c r="C107" s="6"/>
      <c r="D107" s="4"/>
      <c r="E107" s="4"/>
      <c r="F107" s="4"/>
      <c r="G107" s="4"/>
    </row>
    <row r="108" spans="1:7" ht="18" x14ac:dyDescent="0.2">
      <c r="A108" s="4"/>
      <c r="B108" s="4"/>
      <c r="C108" s="4"/>
      <c r="D108" s="4"/>
      <c r="E108" s="4"/>
      <c r="F108" s="4"/>
      <c r="G108" s="4"/>
    </row>
    <row r="109" spans="1:7" ht="18" x14ac:dyDescent="0.2">
      <c r="A109" s="4"/>
      <c r="B109" s="4"/>
      <c r="C109" s="4"/>
      <c r="D109" s="4"/>
      <c r="E109" s="4"/>
      <c r="F109" s="4"/>
      <c r="G109" s="4"/>
    </row>
    <row r="110" spans="1:7" ht="18" x14ac:dyDescent="0.2">
      <c r="A110" s="4"/>
      <c r="B110" s="4"/>
      <c r="C110" s="4"/>
      <c r="D110" s="4"/>
      <c r="E110" s="4"/>
      <c r="F110" s="4"/>
      <c r="G110" s="4"/>
    </row>
    <row r="111" spans="1:7" ht="18" x14ac:dyDescent="0.25">
      <c r="A111" s="6"/>
      <c r="B111" s="6"/>
      <c r="C111" s="13"/>
      <c r="D111" s="13"/>
      <c r="E111" s="13"/>
      <c r="F111" s="13"/>
      <c r="G111" s="13"/>
    </row>
    <row r="112" spans="1:7" ht="18" x14ac:dyDescent="0.25">
      <c r="A112" s="6"/>
      <c r="B112" s="6"/>
      <c r="C112" s="13"/>
      <c r="D112" s="13"/>
      <c r="E112" s="13"/>
      <c r="F112" s="13"/>
      <c r="G112" s="13"/>
    </row>
    <row r="113" spans="1:7" ht="18" x14ac:dyDescent="0.25">
      <c r="A113" s="6"/>
      <c r="B113" s="6"/>
      <c r="C113" s="13"/>
      <c r="D113" s="13"/>
      <c r="E113" s="13"/>
      <c r="F113" s="13"/>
      <c r="G113" s="13"/>
    </row>
    <row r="114" spans="1:7" x14ac:dyDescent="0.2">
      <c r="A114" s="2"/>
      <c r="B114" s="2"/>
    </row>
    <row r="116" spans="1:7" x14ac:dyDescent="0.2">
      <c r="A116" s="8"/>
      <c r="B116" s="8"/>
    </row>
  </sheetData>
  <sheetProtection algorithmName="SHA-512" hashValue="+MIdclWJTnj5W83Cv9Ab0DmX0XWvHBfKpY5314w/6YupPGaanEqGcO9SoJ3SkUhXEgsvBlZNhzceA4Fv1kMXGg==" saltValue="2Ku/xpez3jJhLAduwwJBKA==" spinCount="100000" sheet="1" objects="1" scenarios="1" selectLockedCells="1"/>
  <protectedRanges>
    <protectedRange algorithmName="SHA-512" hashValue="wgPnYTlhriW71X5ZVvfCwTydSPHCNY3MdReRx8ePLEBlUIrgCEqBeOP5nil3Y/slHN/6GlS9eJfMPRSM+RQdaA==" saltValue="J5uMO0vgelJTjme9SYoItg==" spinCount="100000" sqref="B8:E13" name="Objektdaten"/>
    <protectedRange algorithmName="SHA-512" hashValue="3mIGqGJ6ZrNmwIciNyB8sQua59I40eECkozP700LwwGUz/eag3xd6oRSRHJDz0d1Z4bMILRz/B02zN3PIV9YGw==" saltValue="bRQpw8zJBGWadk/suv3KdQ==" spinCount="100000" sqref="B20:C25 B27:C32" name="Flächen"/>
  </protectedRanges>
  <customSheetViews>
    <customSheetView guid="{4CC66BDC-52AD-4BF7-9B11-61B9F6E9B736}" scale="70" showPageBreaks="1" printArea="1" view="pageLayout" topLeftCell="A53">
      <selection activeCell="E61" sqref="E61"/>
      <rowBreaks count="1" manualBreakCount="1">
        <brk id="52" max="16383" man="1"/>
      </rowBreaks>
      <pageMargins left="0.78993055555555558" right="0.7" top="0.78740157499999996" bottom="0.78740157499999996" header="0.3" footer="0.3"/>
      <pageSetup paperSize="9" scale="70" orientation="portrait" r:id="rId1"/>
      <headerFooter>
        <oddHeader>&amp;R
&amp;G</oddHeader>
        <oddFooter xml:space="preserve">&amp;RMYR, 14.09.2020
</oddFooter>
      </headerFooter>
    </customSheetView>
  </customSheetViews>
  <mergeCells count="46">
    <mergeCell ref="A42:C42"/>
    <mergeCell ref="A26:F26"/>
    <mergeCell ref="B17:C17"/>
    <mergeCell ref="B18:C18"/>
    <mergeCell ref="E17:F17"/>
    <mergeCell ref="E18:F18"/>
    <mergeCell ref="A73:F73"/>
    <mergeCell ref="A99:F99"/>
    <mergeCell ref="A72:F72"/>
    <mergeCell ref="B92:E92"/>
    <mergeCell ref="B93:E93"/>
    <mergeCell ref="A89:C89"/>
    <mergeCell ref="A76:B76"/>
    <mergeCell ref="A78:B78"/>
    <mergeCell ref="A56:C56"/>
    <mergeCell ref="A33:F33"/>
    <mergeCell ref="E54:F54"/>
    <mergeCell ref="A40:C40"/>
    <mergeCell ref="H2:K2"/>
    <mergeCell ref="H5:L5"/>
    <mergeCell ref="H7:L7"/>
    <mergeCell ref="H10:L10"/>
    <mergeCell ref="H13:I13"/>
    <mergeCell ref="H6:K6"/>
    <mergeCell ref="B8:E8"/>
    <mergeCell ref="B9:E9"/>
    <mergeCell ref="B10:E10"/>
    <mergeCell ref="B13:E13"/>
    <mergeCell ref="B12:E12"/>
    <mergeCell ref="B11:E11"/>
    <mergeCell ref="A44:C44"/>
    <mergeCell ref="B96:F96"/>
    <mergeCell ref="B97:F97"/>
    <mergeCell ref="B25:F25"/>
    <mergeCell ref="H15:I15"/>
    <mergeCell ref="H21:I21"/>
    <mergeCell ref="H36:I36"/>
    <mergeCell ref="A67:F67"/>
    <mergeCell ref="A70:F70"/>
    <mergeCell ref="A64:F64"/>
    <mergeCell ref="A32:B32"/>
    <mergeCell ref="A27:B27"/>
    <mergeCell ref="A28:B28"/>
    <mergeCell ref="A29:B29"/>
    <mergeCell ref="A30:B30"/>
    <mergeCell ref="A31:B31"/>
  </mergeCells>
  <pageMargins left="0.78740157480314965" right="0.70866141732283472" top="0.78740157480314965" bottom="0.78740157480314965" header="0.31496062992125984" footer="0.31496062992125984"/>
  <pageSetup paperSize="9" scale="66" fitToHeight="2" orientation="portrait" r:id="rId2"/>
  <headerFooter>
    <oddHeader xml:space="preserve">&amp;L&amp;G&amp;R
</oddHeader>
    <oddFooter xml:space="preserve">&amp;L&amp;G&amp;RMYR, 14.09.2020
</oddFooter>
  </headerFooter>
  <rowBreaks count="1" manualBreakCount="1">
    <brk id="62" max="5" man="1"/>
  </rowBreaks>
  <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Retentionsrechner</vt:lpstr>
      <vt:lpstr>Retentionsrechner!Druckbereich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Retentionsrechner</dc:title>
  <dc:creator>Mauchle Arnold</dc:creator>
  <cp:lastModifiedBy>Aellen Sarah</cp:lastModifiedBy>
  <cp:lastPrinted>2020-09-15T10:54:47Z</cp:lastPrinted>
  <dcterms:created xsi:type="dcterms:W3CDTF">2018-06-25T06:21:21Z</dcterms:created>
  <dcterms:modified xsi:type="dcterms:W3CDTF">2020-09-15T11:14:01Z</dcterms:modified>
</cp:coreProperties>
</file>