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 yWindow="5940" windowWidth="25260" windowHeight="6000" tabRatio="802" activeTab="2"/>
  </bookViews>
  <sheets>
    <sheet name="Inhalt" sheetId="35" r:id="rId1"/>
    <sheet name="3.5_T" sheetId="27" r:id="rId2"/>
    <sheet name="3.5_G" sheetId="31" r:id="rId3"/>
    <sheet name="3.5.1_G" sheetId="28" r:id="rId4"/>
    <sheet name="3.5_A_6" sheetId="32" r:id="rId5"/>
    <sheet name="3.5_A_5" sheetId="33" r:id="rId6"/>
    <sheet name="3.5_A_4" sheetId="34" r:id="rId7"/>
    <sheet name="3.5_A_3" sheetId="30" r:id="rId8"/>
    <sheet name="3.5_A_2" sheetId="26" r:id="rId9"/>
    <sheet name="3.5_A 1" sheetId="29" r:id="rId10"/>
    <sheet name="2012-Pendler Total" sheetId="8" r:id="rId11"/>
    <sheet name="2012-Erwerbstätige " sheetId="9" r:id="rId12"/>
    <sheet name="2012-Auszubildende" sheetId="11" r:id="rId13"/>
    <sheet name="2011-Pendler Total" sheetId="20" r:id="rId14"/>
    <sheet name="2011-Erwerbstätige" sheetId="21" r:id="rId15"/>
    <sheet name="2011-Auszubildende" sheetId="22" r:id="rId16"/>
    <sheet name="2010-Pendler Total" sheetId="23" r:id="rId17"/>
    <sheet name="2010-Erwerbstätige" sheetId="24" r:id="rId18"/>
    <sheet name="2010-Auszubildende" sheetId="25" r:id="rId19"/>
  </sheets>
  <definedNames>
    <definedName name="_xlnm._FilterDatabase" localSheetId="3" hidden="1">'3.5.1_G'!$A$6:$P$6</definedName>
    <definedName name="_xlnm._FilterDatabase" localSheetId="2" hidden="1">'3.5_G'!$A$7:$R$28</definedName>
    <definedName name="_xlnm._FilterDatabase" localSheetId="1" hidden="1">'3.5_T'!$A$7:$I$33</definedName>
    <definedName name="_xlnm.Print_Area" localSheetId="18">'2010-Auszubildende'!$A$1:$I$48</definedName>
    <definedName name="_xlnm.Print_Area" localSheetId="17">'2010-Erwerbstätige'!$A$1:$M$45</definedName>
    <definedName name="_xlnm.Print_Area" localSheetId="16">'2010-Pendler Total'!$A$1:$M$49</definedName>
    <definedName name="_xlnm.Print_Area" localSheetId="15">'2011-Auszubildende'!$A$1:$I$48</definedName>
    <definedName name="_xlnm.Print_Area" localSheetId="14">'2011-Erwerbstätige'!$A$1:$M$45</definedName>
    <definedName name="_xlnm.Print_Area" localSheetId="13">'2011-Pendler Total'!$A$1:$M$49</definedName>
    <definedName name="_xlnm.Print_Area" localSheetId="12">'2012-Auszubildende'!$A$1:$I$48</definedName>
    <definedName name="_xlnm.Print_Area" localSheetId="11">'2012-Erwerbstätige '!$A$1:$M$46</definedName>
    <definedName name="_xlnm.Print_Area" localSheetId="10">'2012-Pendler Total'!$A$1:$M$49</definedName>
  </definedNames>
  <calcPr calcId="145621"/>
</workbook>
</file>

<file path=xl/calcChain.xml><?xml version="1.0" encoding="utf-8"?>
<calcChain xmlns="http://schemas.openxmlformats.org/spreadsheetml/2006/main">
  <c r="W8" i="31" l="1"/>
  <c r="W9" i="31"/>
  <c r="W10" i="31"/>
  <c r="G28" i="27"/>
  <c r="F28" i="27"/>
  <c r="E28" i="27"/>
  <c r="G27" i="27"/>
  <c r="F27" i="27"/>
  <c r="E27" i="27"/>
  <c r="G26" i="27"/>
  <c r="F26" i="27"/>
  <c r="E26" i="27"/>
  <c r="G25" i="27"/>
  <c r="F25" i="27"/>
  <c r="E25" i="27"/>
  <c r="G24" i="27"/>
  <c r="F24" i="27"/>
  <c r="E24" i="27"/>
  <c r="G23" i="27"/>
  <c r="F23" i="27"/>
  <c r="E23" i="27"/>
  <c r="G22" i="27"/>
  <c r="F22" i="27"/>
  <c r="E22" i="27"/>
  <c r="G21" i="27"/>
  <c r="F21" i="27"/>
  <c r="E21" i="27"/>
  <c r="G20" i="27"/>
  <c r="F20" i="27"/>
  <c r="E20" i="27"/>
  <c r="G19" i="27"/>
  <c r="F19" i="27"/>
  <c r="E19" i="27"/>
  <c r="G18" i="27"/>
  <c r="F18" i="27"/>
  <c r="E18" i="27"/>
  <c r="G17" i="27"/>
  <c r="F17" i="27"/>
  <c r="E17" i="27"/>
  <c r="G16" i="27"/>
  <c r="F16" i="27"/>
  <c r="E16" i="27"/>
  <c r="G15" i="27"/>
  <c r="F15" i="27"/>
  <c r="E15" i="27"/>
  <c r="G14" i="27"/>
  <c r="F14" i="27"/>
  <c r="E14" i="27"/>
  <c r="G10" i="27"/>
  <c r="F10" i="27"/>
  <c r="E10" i="27"/>
  <c r="G9" i="27"/>
  <c r="F9" i="27"/>
  <c r="E9" i="27"/>
  <c r="G8" i="27"/>
  <c r="F8" i="27"/>
  <c r="E8" i="27"/>
  <c r="G13" i="27"/>
  <c r="F13" i="27"/>
  <c r="E13" i="27"/>
  <c r="G12" i="27"/>
  <c r="F12" i="27"/>
  <c r="E12" i="27"/>
  <c r="G11" i="27"/>
  <c r="F11" i="27"/>
  <c r="E11" i="27"/>
  <c r="K4" i="30"/>
  <c r="E9" i="31"/>
  <c r="E10" i="31"/>
  <c r="T10" i="31" s="1"/>
  <c r="E14" i="31"/>
  <c r="E15" i="31"/>
  <c r="E16" i="31"/>
  <c r="E17" i="31"/>
  <c r="E18" i="31"/>
  <c r="E19" i="31"/>
  <c r="E20" i="31"/>
  <c r="E21" i="31"/>
  <c r="E22" i="31"/>
  <c r="E23" i="31"/>
  <c r="E24" i="31"/>
  <c r="E25" i="31"/>
  <c r="T25" i="31" s="1"/>
  <c r="E11" i="31"/>
  <c r="E12" i="31"/>
  <c r="E13" i="31"/>
  <c r="T13" i="31" s="1"/>
  <c r="E26" i="31"/>
  <c r="E27" i="31"/>
  <c r="E28" i="31"/>
  <c r="E8" i="31"/>
  <c r="G9" i="31"/>
  <c r="G10" i="31"/>
  <c r="G14" i="31"/>
  <c r="G15" i="31"/>
  <c r="G16" i="31"/>
  <c r="V16" i="31" s="1"/>
  <c r="G17" i="31"/>
  <c r="G18" i="31"/>
  <c r="G19" i="31"/>
  <c r="V19" i="31" s="1"/>
  <c r="G20" i="31"/>
  <c r="G21" i="31"/>
  <c r="G22" i="31"/>
  <c r="V22" i="31" s="1"/>
  <c r="G23" i="31"/>
  <c r="G24" i="31"/>
  <c r="G25" i="31"/>
  <c r="V25" i="31" s="1"/>
  <c r="G11" i="31"/>
  <c r="G12" i="31"/>
  <c r="G13" i="31"/>
  <c r="V13" i="31" s="1"/>
  <c r="G26" i="31"/>
  <c r="G27" i="31"/>
  <c r="G28" i="31"/>
  <c r="V28" i="31" s="1"/>
  <c r="G8" i="31"/>
  <c r="F9" i="31"/>
  <c r="F10" i="31"/>
  <c r="F14" i="31"/>
  <c r="F15" i="31"/>
  <c r="F16" i="31"/>
  <c r="U16" i="31" s="1"/>
  <c r="F17" i="31"/>
  <c r="F18" i="31"/>
  <c r="F19" i="31"/>
  <c r="U19" i="31" s="1"/>
  <c r="F20" i="31"/>
  <c r="F21" i="31"/>
  <c r="F22" i="31"/>
  <c r="F23" i="31"/>
  <c r="F24" i="31"/>
  <c r="F25" i="31"/>
  <c r="U25" i="31" s="1"/>
  <c r="F11" i="31"/>
  <c r="F12" i="31"/>
  <c r="F13" i="31"/>
  <c r="U13" i="31" s="1"/>
  <c r="F26" i="31"/>
  <c r="F27" i="31"/>
  <c r="F28" i="31"/>
  <c r="F8" i="31"/>
  <c r="F8" i="28"/>
  <c r="G8" i="28"/>
  <c r="H8" i="28"/>
  <c r="F9" i="28"/>
  <c r="G9" i="28"/>
  <c r="H9" i="28"/>
  <c r="F10" i="28"/>
  <c r="G10" i="28"/>
  <c r="H10" i="28"/>
  <c r="F11" i="28"/>
  <c r="G11" i="28"/>
  <c r="H11" i="28"/>
  <c r="F12" i="28"/>
  <c r="G12" i="28"/>
  <c r="H12" i="28"/>
  <c r="F13" i="28"/>
  <c r="G13" i="28"/>
  <c r="H13" i="28"/>
  <c r="F14" i="28"/>
  <c r="G14" i="28"/>
  <c r="H14" i="28"/>
  <c r="F15" i="28"/>
  <c r="G15" i="28"/>
  <c r="H15" i="28"/>
  <c r="F16" i="28"/>
  <c r="G16" i="28"/>
  <c r="H16" i="28"/>
  <c r="F17" i="28"/>
  <c r="G17" i="28"/>
  <c r="H17" i="28"/>
  <c r="F18" i="28"/>
  <c r="G18" i="28"/>
  <c r="H18" i="28"/>
  <c r="F19" i="28"/>
  <c r="G19" i="28"/>
  <c r="H19" i="28"/>
  <c r="F20" i="28"/>
  <c r="G20" i="28"/>
  <c r="H20" i="28"/>
  <c r="F21" i="28"/>
  <c r="G21" i="28"/>
  <c r="H21" i="28"/>
  <c r="F22" i="28"/>
  <c r="G22" i="28"/>
  <c r="H22" i="28"/>
  <c r="F23" i="28"/>
  <c r="G23" i="28"/>
  <c r="H23" i="28"/>
  <c r="F24" i="28"/>
  <c r="G24" i="28"/>
  <c r="H24" i="28"/>
  <c r="F25" i="28"/>
  <c r="G25" i="28"/>
  <c r="H25" i="28"/>
  <c r="F26" i="28"/>
  <c r="G26" i="28"/>
  <c r="H26" i="28"/>
  <c r="F27" i="28"/>
  <c r="G27" i="28"/>
  <c r="H27" i="28"/>
  <c r="H7" i="28"/>
  <c r="G7" i="28"/>
  <c r="F7" i="28"/>
  <c r="D8" i="28"/>
  <c r="M8" i="28" s="1"/>
  <c r="E8" i="28"/>
  <c r="D9" i="28"/>
  <c r="E9" i="28"/>
  <c r="D10" i="28"/>
  <c r="M10" i="28" s="1"/>
  <c r="E10" i="28"/>
  <c r="D11" i="28"/>
  <c r="M11" i="28" s="1"/>
  <c r="E11" i="28"/>
  <c r="D12" i="28"/>
  <c r="M12" i="28" s="1"/>
  <c r="E12" i="28"/>
  <c r="D13" i="28"/>
  <c r="E13" i="28"/>
  <c r="D14" i="28"/>
  <c r="M14" i="28" s="1"/>
  <c r="E14" i="28"/>
  <c r="D15" i="28"/>
  <c r="M15" i="28" s="1"/>
  <c r="E15" i="28"/>
  <c r="D16" i="28"/>
  <c r="M16" i="28" s="1"/>
  <c r="E16" i="28"/>
  <c r="D17" i="28"/>
  <c r="M17" i="28" s="1"/>
  <c r="E17" i="28"/>
  <c r="D18" i="28"/>
  <c r="M18" i="28" s="1"/>
  <c r="E18" i="28"/>
  <c r="D19" i="28"/>
  <c r="M19" i="28" s="1"/>
  <c r="E19" i="28"/>
  <c r="D20" i="28"/>
  <c r="M20" i="28" s="1"/>
  <c r="E20" i="28"/>
  <c r="D21" i="28"/>
  <c r="M21" i="28" s="1"/>
  <c r="E21" i="28"/>
  <c r="D22" i="28"/>
  <c r="M22" i="28" s="1"/>
  <c r="E22" i="28"/>
  <c r="D23" i="28"/>
  <c r="O23" i="28" s="1"/>
  <c r="E23" i="28"/>
  <c r="D24" i="28"/>
  <c r="M24" i="28" s="1"/>
  <c r="E24" i="28"/>
  <c r="D25" i="28"/>
  <c r="E25" i="28"/>
  <c r="D26" i="28"/>
  <c r="M26" i="28" s="1"/>
  <c r="E26" i="28"/>
  <c r="D27" i="28"/>
  <c r="M27" i="28" s="1"/>
  <c r="E27" i="28"/>
  <c r="E7" i="28"/>
  <c r="D7" i="28"/>
  <c r="M7" i="28" s="1"/>
  <c r="M25" i="28"/>
  <c r="U12" i="31" l="1"/>
  <c r="H25" i="27"/>
  <c r="T21" i="31"/>
  <c r="N26" i="28"/>
  <c r="N22" i="28"/>
  <c r="N18" i="28"/>
  <c r="N14" i="28"/>
  <c r="N10" i="28"/>
  <c r="O25" i="28"/>
  <c r="O9" i="28"/>
  <c r="U11" i="31"/>
  <c r="U20" i="31"/>
  <c r="V12" i="31"/>
  <c r="H21" i="27"/>
  <c r="O13" i="28"/>
  <c r="U18" i="31"/>
  <c r="V15" i="31"/>
  <c r="N24" i="28"/>
  <c r="N20" i="28"/>
  <c r="N16" i="28"/>
  <c r="N12" i="28"/>
  <c r="N8" i="28"/>
  <c r="V27" i="31"/>
  <c r="V14" i="31"/>
  <c r="T12" i="31"/>
  <c r="U15" i="31"/>
  <c r="U14" i="31"/>
  <c r="D8" i="31"/>
  <c r="R8" i="31" s="1"/>
  <c r="V11" i="31"/>
  <c r="V18" i="31"/>
  <c r="T15" i="31"/>
  <c r="U23" i="31"/>
  <c r="T26" i="31"/>
  <c r="T17" i="31"/>
  <c r="V26" i="31"/>
  <c r="V17" i="31"/>
  <c r="V9" i="31"/>
  <c r="T20" i="31"/>
  <c r="M9" i="28"/>
  <c r="N27" i="28"/>
  <c r="N25" i="28"/>
  <c r="N23" i="28"/>
  <c r="N21" i="28"/>
  <c r="N19" i="28"/>
  <c r="N17" i="28"/>
  <c r="N15" i="28"/>
  <c r="N13" i="28"/>
  <c r="N11" i="28"/>
  <c r="N9" i="28"/>
  <c r="N7" i="28"/>
  <c r="O26" i="28"/>
  <c r="V24" i="31"/>
  <c r="V10" i="31"/>
  <c r="V23" i="31"/>
  <c r="V8" i="31"/>
  <c r="D11" i="31"/>
  <c r="O11" i="31" s="1"/>
  <c r="U21" i="31"/>
  <c r="U9" i="31"/>
  <c r="T9" i="31"/>
  <c r="T24" i="31"/>
  <c r="T11" i="31"/>
  <c r="T22" i="31"/>
  <c r="D26" i="31"/>
  <c r="D17" i="31"/>
  <c r="T27" i="31"/>
  <c r="T23" i="31"/>
  <c r="T18" i="31"/>
  <c r="D27" i="31"/>
  <c r="D14" i="31"/>
  <c r="T14" i="31"/>
  <c r="T16" i="31"/>
  <c r="T28" i="31"/>
  <c r="D12" i="31"/>
  <c r="T8" i="31"/>
  <c r="T19" i="31"/>
  <c r="D28" i="31"/>
  <c r="D15" i="31"/>
  <c r="D13" i="31"/>
  <c r="D24" i="31"/>
  <c r="D20" i="31"/>
  <c r="D16" i="31"/>
  <c r="D9" i="31"/>
  <c r="R9" i="31" s="1"/>
  <c r="D21" i="31"/>
  <c r="U24" i="31"/>
  <c r="U17" i="31"/>
  <c r="U8" i="31"/>
  <c r="D25" i="31"/>
  <c r="D10" i="31"/>
  <c r="R10" i="31" s="1"/>
  <c r="U26" i="31"/>
  <c r="D22" i="31"/>
  <c r="O22" i="31" s="1"/>
  <c r="D18" i="31"/>
  <c r="O18" i="31" s="1"/>
  <c r="U27" i="31"/>
  <c r="U10" i="31"/>
  <c r="D23" i="31"/>
  <c r="D19" i="31"/>
  <c r="U28" i="31"/>
  <c r="U22" i="31"/>
  <c r="V21" i="31"/>
  <c r="V20" i="31"/>
  <c r="D22" i="27"/>
  <c r="D18" i="27"/>
  <c r="D26" i="27"/>
  <c r="H12" i="27"/>
  <c r="H17" i="27"/>
  <c r="D14" i="27"/>
  <c r="H13" i="27"/>
  <c r="H14" i="27"/>
  <c r="H18" i="27"/>
  <c r="H11" i="27"/>
  <c r="H16" i="27"/>
  <c r="H20" i="27"/>
  <c r="H24" i="27"/>
  <c r="H28" i="27"/>
  <c r="H22" i="27"/>
  <c r="H26" i="27"/>
  <c r="D8" i="27"/>
  <c r="D9" i="27"/>
  <c r="D16" i="27"/>
  <c r="D20" i="27"/>
  <c r="D24" i="27"/>
  <c r="D28" i="27"/>
  <c r="D12" i="27"/>
  <c r="D10" i="27"/>
  <c r="H15" i="27"/>
  <c r="H19" i="27"/>
  <c r="H23" i="27"/>
  <c r="H27" i="27"/>
  <c r="D11" i="27"/>
  <c r="D13" i="27"/>
  <c r="D15" i="27"/>
  <c r="D17" i="27"/>
  <c r="D19" i="27"/>
  <c r="D21" i="27"/>
  <c r="D23" i="27"/>
  <c r="D25" i="27"/>
  <c r="I25" i="27" s="1"/>
  <c r="D27" i="27"/>
  <c r="H26" i="31"/>
  <c r="H25" i="31"/>
  <c r="W25" i="31" s="1"/>
  <c r="H21" i="31"/>
  <c r="H17" i="31"/>
  <c r="H27" i="31"/>
  <c r="H22" i="31"/>
  <c r="W22" i="31" s="1"/>
  <c r="H18" i="31"/>
  <c r="H14" i="31"/>
  <c r="H20" i="31"/>
  <c r="H28" i="31"/>
  <c r="W28" i="31" s="1"/>
  <c r="H12" i="31"/>
  <c r="H23" i="31"/>
  <c r="H19" i="31"/>
  <c r="W19" i="31" s="1"/>
  <c r="H15" i="31"/>
  <c r="H11" i="31"/>
  <c r="H13" i="31"/>
  <c r="W13" i="31" s="1"/>
  <c r="H24" i="31"/>
  <c r="H16" i="31"/>
  <c r="W16" i="31" s="1"/>
  <c r="P7" i="28"/>
  <c r="P27" i="28"/>
  <c r="P26" i="28"/>
  <c r="P25" i="28"/>
  <c r="P24" i="28"/>
  <c r="P23" i="28"/>
  <c r="P22" i="28"/>
  <c r="P21" i="28"/>
  <c r="P20" i="28"/>
  <c r="P19" i="28"/>
  <c r="P18" i="28"/>
  <c r="P17" i="28"/>
  <c r="P16" i="28"/>
  <c r="P15" i="28"/>
  <c r="P14" i="28"/>
  <c r="P13" i="28"/>
  <c r="P12" i="28"/>
  <c r="P11" i="28"/>
  <c r="P10" i="28"/>
  <c r="P9" i="28"/>
  <c r="P8" i="28"/>
  <c r="Q7" i="28"/>
  <c r="Q27" i="28"/>
  <c r="Q26" i="28"/>
  <c r="Q25" i="28"/>
  <c r="Q24" i="28"/>
  <c r="Q23" i="28"/>
  <c r="Q22" i="28"/>
  <c r="Q21" i="28"/>
  <c r="Q20" i="28"/>
  <c r="Q19" i="28"/>
  <c r="Q18" i="28"/>
  <c r="Q17" i="28"/>
  <c r="Q16" i="28"/>
  <c r="Q15" i="28"/>
  <c r="Q14" i="28"/>
  <c r="Q13" i="28"/>
  <c r="Q12" i="28"/>
  <c r="Q11" i="28"/>
  <c r="Q10" i="28"/>
  <c r="Q9" i="28"/>
  <c r="Q8" i="28"/>
  <c r="O7" i="28"/>
  <c r="O27" i="28"/>
  <c r="O24" i="28"/>
  <c r="O22" i="28"/>
  <c r="O21" i="28"/>
  <c r="O20" i="28"/>
  <c r="O19" i="28"/>
  <c r="O18" i="28"/>
  <c r="O17" i="28"/>
  <c r="O16" i="28"/>
  <c r="O15" i="28"/>
  <c r="O14" i="28"/>
  <c r="O12" i="28"/>
  <c r="O11" i="28"/>
  <c r="O10" i="28"/>
  <c r="O8" i="28"/>
  <c r="M23" i="28"/>
  <c r="M13" i="28"/>
  <c r="I21" i="27" l="1"/>
  <c r="W24" i="31"/>
  <c r="W20" i="31"/>
  <c r="W26" i="31"/>
  <c r="W14" i="31"/>
  <c r="W17" i="31"/>
  <c r="N22" i="31"/>
  <c r="W23" i="31"/>
  <c r="I27" i="27"/>
  <c r="W27" i="31"/>
  <c r="I22" i="27"/>
  <c r="P11" i="31"/>
  <c r="Q11" i="31"/>
  <c r="N11" i="31"/>
  <c r="N18" i="31"/>
  <c r="I14" i="27"/>
  <c r="I18" i="27"/>
  <c r="I20" i="27"/>
  <c r="P22" i="31"/>
  <c r="Q22" i="31"/>
  <c r="P18" i="31"/>
  <c r="Q18" i="31"/>
  <c r="I19" i="27"/>
  <c r="I11" i="27"/>
  <c r="W15" i="31"/>
  <c r="W11" i="31"/>
  <c r="W12" i="31"/>
  <c r="W18" i="31"/>
  <c r="W21" i="31"/>
  <c r="I13" i="27"/>
  <c r="I28" i="27"/>
  <c r="I23" i="27"/>
  <c r="I16" i="27"/>
  <c r="I12" i="27"/>
  <c r="I26" i="27"/>
  <c r="I17" i="27"/>
  <c r="I15" i="27"/>
  <c r="I24" i="27"/>
  <c r="I16" i="31"/>
  <c r="R16" i="31"/>
  <c r="R15" i="31"/>
  <c r="I15" i="31"/>
  <c r="I28" i="31"/>
  <c r="R28" i="31"/>
  <c r="R22" i="31"/>
  <c r="I22" i="31"/>
  <c r="R25" i="31"/>
  <c r="I25" i="31"/>
  <c r="R11" i="31"/>
  <c r="I11" i="31"/>
  <c r="I12" i="31"/>
  <c r="R12" i="31"/>
  <c r="R18" i="31"/>
  <c r="I18" i="31"/>
  <c r="R21" i="31"/>
  <c r="I21" i="31"/>
  <c r="R13" i="31"/>
  <c r="I13" i="31"/>
  <c r="R23" i="31"/>
  <c r="I23" i="31"/>
  <c r="R14" i="31"/>
  <c r="I14" i="31"/>
  <c r="R17" i="31"/>
  <c r="I17" i="31"/>
  <c r="I24" i="31"/>
  <c r="R24" i="31"/>
  <c r="R19" i="31"/>
  <c r="I19" i="31"/>
  <c r="I20" i="31"/>
  <c r="R20" i="31"/>
  <c r="R27" i="31"/>
  <c r="I27" i="31"/>
  <c r="R26" i="31"/>
  <c r="I26" i="31"/>
  <c r="O25" i="31"/>
  <c r="Q25" i="31"/>
  <c r="P25" i="31"/>
  <c r="N25" i="31"/>
  <c r="O12" i="31"/>
  <c r="P12" i="31"/>
  <c r="N12" i="31"/>
  <c r="Q12" i="31"/>
  <c r="O27" i="31"/>
  <c r="Q27" i="31"/>
  <c r="P27" i="31"/>
  <c r="N27" i="31"/>
  <c r="O24" i="31"/>
  <c r="N24" i="31"/>
  <c r="P24" i="31"/>
  <c r="Q24" i="31"/>
  <c r="O21" i="31"/>
  <c r="Q21" i="31"/>
  <c r="P21" i="31"/>
  <c r="N21" i="31"/>
  <c r="O23" i="31"/>
  <c r="Q23" i="31"/>
  <c r="P23" i="31"/>
  <c r="N23" i="31"/>
  <c r="O13" i="31"/>
  <c r="P13" i="31"/>
  <c r="N13" i="31"/>
  <c r="Q13" i="31"/>
  <c r="O16" i="31"/>
  <c r="P16" i="31"/>
  <c r="N16" i="31"/>
  <c r="Q16" i="31"/>
  <c r="O14" i="31"/>
  <c r="P14" i="31"/>
  <c r="N14" i="31"/>
  <c r="Q14" i="31"/>
  <c r="O17" i="31"/>
  <c r="N17" i="31"/>
  <c r="Q17" i="31"/>
  <c r="P17" i="31"/>
  <c r="O19" i="31"/>
  <c r="Q19" i="31"/>
  <c r="P19" i="31"/>
  <c r="N19" i="31"/>
  <c r="O20" i="31"/>
  <c r="N20" i="31"/>
  <c r="P20" i="31"/>
  <c r="Q20" i="31"/>
  <c r="O10" i="31"/>
  <c r="P10" i="31"/>
  <c r="N10" i="31"/>
  <c r="Q10" i="31"/>
  <c r="O26" i="31"/>
  <c r="N26" i="31"/>
  <c r="P26" i="31"/>
  <c r="Q26" i="31"/>
  <c r="O15" i="31"/>
  <c r="N15" i="31"/>
  <c r="Q15" i="31"/>
  <c r="P15" i="31"/>
  <c r="O28" i="31"/>
  <c r="N28" i="31"/>
  <c r="P28" i="31"/>
  <c r="Q28" i="31"/>
  <c r="O9" i="31"/>
  <c r="Q9" i="31"/>
  <c r="P9" i="31"/>
  <c r="N9" i="31"/>
  <c r="O8" i="31"/>
  <c r="P8" i="31"/>
  <c r="N8" i="31"/>
  <c r="Q8" i="31"/>
  <c r="J38" i="24"/>
  <c r="L38" i="24" s="1"/>
  <c r="J37" i="24"/>
  <c r="L37" i="24" s="1"/>
  <c r="J36" i="24"/>
  <c r="L36" i="24" s="1"/>
  <c r="J35" i="24"/>
  <c r="L35" i="24"/>
  <c r="J34" i="24"/>
  <c r="L34" i="24" s="1"/>
  <c r="J33" i="24"/>
  <c r="L33" i="24" s="1"/>
  <c r="J31" i="24"/>
  <c r="L31" i="24" s="1"/>
  <c r="J30" i="24"/>
  <c r="L30" i="24" s="1"/>
  <c r="J29" i="24"/>
  <c r="L29" i="24" s="1"/>
  <c r="J28" i="24"/>
  <c r="L28" i="24" s="1"/>
  <c r="J27" i="24"/>
  <c r="L27" i="24" s="1"/>
  <c r="J25" i="24"/>
  <c r="L25" i="24" s="1"/>
  <c r="J24" i="24"/>
  <c r="L24" i="24" s="1"/>
  <c r="J23" i="24"/>
  <c r="L23" i="24" s="1"/>
  <c r="J22" i="24"/>
  <c r="L22" i="24" s="1"/>
  <c r="J21" i="24"/>
  <c r="L21" i="24"/>
  <c r="J19" i="24"/>
  <c r="L19" i="24" s="1"/>
  <c r="J18" i="24"/>
  <c r="L18" i="24" s="1"/>
  <c r="J17" i="24"/>
  <c r="L17" i="24" s="1"/>
  <c r="J16" i="24"/>
  <c r="L16" i="24"/>
  <c r="J15" i="24"/>
  <c r="L15" i="24" s="1"/>
  <c r="J13" i="24"/>
  <c r="L13" i="24" s="1"/>
  <c r="J12" i="24"/>
  <c r="L12" i="24" s="1"/>
  <c r="J11" i="24"/>
  <c r="L11" i="24"/>
  <c r="J10" i="24"/>
  <c r="L10" i="24" s="1"/>
  <c r="J9" i="24"/>
  <c r="L9" i="24" s="1"/>
  <c r="J38" i="21"/>
  <c r="L38" i="21" s="1"/>
  <c r="J37" i="21"/>
  <c r="L37" i="21"/>
  <c r="J36" i="21"/>
  <c r="L36" i="21"/>
  <c r="J35" i="21"/>
  <c r="L35" i="21" s="1"/>
  <c r="J34" i="21"/>
  <c r="L34" i="21"/>
  <c r="J33" i="21"/>
  <c r="L33" i="21"/>
  <c r="J31" i="21"/>
  <c r="L31" i="21"/>
  <c r="J30" i="21"/>
  <c r="L30" i="21" s="1"/>
  <c r="J29" i="21"/>
  <c r="L29" i="21"/>
  <c r="J28" i="21"/>
  <c r="L28" i="21" s="1"/>
  <c r="J27" i="21"/>
  <c r="L27" i="21"/>
  <c r="J25" i="21"/>
  <c r="L25" i="21" s="1"/>
  <c r="J24" i="21"/>
  <c r="L24" i="21" s="1"/>
  <c r="J23" i="21"/>
  <c r="L23" i="21"/>
  <c r="J22" i="21"/>
  <c r="L22" i="21"/>
  <c r="J21" i="21"/>
  <c r="L21" i="21" s="1"/>
  <c r="J19" i="21"/>
  <c r="L19" i="21"/>
  <c r="J18" i="21"/>
  <c r="L18" i="21"/>
  <c r="J17" i="21"/>
  <c r="L17" i="21" s="1"/>
  <c r="J16" i="21"/>
  <c r="L16" i="21" s="1"/>
  <c r="J15" i="21"/>
  <c r="L15" i="21"/>
  <c r="J13" i="21"/>
  <c r="L13" i="21" s="1"/>
  <c r="J12" i="21"/>
  <c r="L12" i="21"/>
  <c r="J11" i="21"/>
  <c r="L11" i="21" s="1"/>
  <c r="J10" i="21"/>
  <c r="L10" i="21"/>
  <c r="J9" i="21"/>
  <c r="L9" i="21"/>
  <c r="L10" i="9"/>
  <c r="L11" i="9"/>
  <c r="L12" i="9"/>
  <c r="L13" i="9"/>
  <c r="L15" i="9"/>
  <c r="L16" i="9"/>
  <c r="L17" i="9"/>
  <c r="L18" i="9"/>
  <c r="L19" i="9"/>
  <c r="L21" i="9"/>
  <c r="L22" i="9"/>
  <c r="L23" i="9"/>
  <c r="L24" i="9"/>
  <c r="L25" i="9"/>
  <c r="L27" i="9"/>
  <c r="L28" i="9"/>
  <c r="L29" i="9"/>
  <c r="L30" i="9"/>
  <c r="L31" i="9"/>
  <c r="L33" i="9"/>
  <c r="L34" i="9"/>
  <c r="L35" i="9"/>
  <c r="L36" i="9"/>
  <c r="L37" i="9"/>
  <c r="L38" i="9"/>
  <c r="L9" i="9"/>
</calcChain>
</file>

<file path=xl/sharedStrings.xml><?xml version="1.0" encoding="utf-8"?>
<sst xmlns="http://schemas.openxmlformats.org/spreadsheetml/2006/main" count="4189" uniqueCount="340">
  <si>
    <t>Total</t>
  </si>
  <si>
    <t>Anzahl</t>
  </si>
  <si>
    <t>Zürich</t>
  </si>
  <si>
    <t>Bern / Berne</t>
  </si>
  <si>
    <t>Luzern</t>
  </si>
  <si>
    <t>Uri</t>
  </si>
  <si>
    <t>Schwyz</t>
  </si>
  <si>
    <t>Obwalden</t>
  </si>
  <si>
    <t>Nidwalden</t>
  </si>
  <si>
    <t>Glarus</t>
  </si>
  <si>
    <t>Zug</t>
  </si>
  <si>
    <t>Fribourg / Freiburg</t>
  </si>
  <si>
    <t>Solothurn</t>
  </si>
  <si>
    <t>Basel-Stadt</t>
  </si>
  <si>
    <t>Basel-Landschaft</t>
  </si>
  <si>
    <t>Schaffhausen</t>
  </si>
  <si>
    <t>Appenzell Ausserrhoden</t>
  </si>
  <si>
    <t>Appenzell Innerrhoden</t>
  </si>
  <si>
    <t>St. Gallen</t>
  </si>
  <si>
    <t>Graubünden / Grigioni / Grischun</t>
  </si>
  <si>
    <t>Aargau</t>
  </si>
  <si>
    <t>Thurgau</t>
  </si>
  <si>
    <t>Ticino</t>
  </si>
  <si>
    <t>Vaud</t>
  </si>
  <si>
    <t>Valais / Wallis</t>
  </si>
  <si>
    <t>Neuchâtel</t>
  </si>
  <si>
    <t>Genève</t>
  </si>
  <si>
    <t>Jura</t>
  </si>
  <si>
    <t>© BFS - Statistisches Lexikon der Schweiz</t>
  </si>
  <si>
    <t>Erwerbstätige</t>
  </si>
  <si>
    <t>T 11.4.4.1</t>
  </si>
  <si>
    <t>VI=Vertrauensintervall</t>
  </si>
  <si>
    <t>*</t>
  </si>
  <si>
    <t>VI
± (in %)</t>
  </si>
  <si>
    <r>
      <t xml:space="preserve">VI
</t>
    </r>
    <r>
      <rPr>
        <sz val="8"/>
        <color indexed="8"/>
        <rFont val="Arial"/>
        <family val="2"/>
      </rPr>
      <t>± (</t>
    </r>
    <r>
      <rPr>
        <sz val="8"/>
        <color indexed="8"/>
        <rFont val="Arial Narrow"/>
        <family val="2"/>
      </rPr>
      <t>in %)</t>
    </r>
  </si>
  <si>
    <t>( )</t>
  </si>
  <si>
    <t>Quelle: Strukturerhebung 2012</t>
  </si>
  <si>
    <t>()</t>
  </si>
  <si>
    <t xml:space="preserve"> </t>
  </si>
  <si>
    <t>Ständige Wohnbevölkerung 
ab 15 Jahren</t>
  </si>
  <si>
    <t>Ausbildungspendler/innen (Schüler/innen, Studierende, Lehrlinge) nach Kantonen, 2012</t>
  </si>
  <si>
    <t>Nicht-Pendler/innen</t>
  </si>
  <si>
    <t>Pendler/innen</t>
  </si>
  <si>
    <t>Erwerbstätige Pendler/innen (Arbeitspendler/innen) nach Kantonen, 2012</t>
  </si>
  <si>
    <t>Ständige Wohnbevölkerung, Erwerbstätige, Auszubildende: Pendler/innen nach Kantonen, 2012</t>
  </si>
  <si>
    <t>Auszubildende (Schüler/innen, Studierende, Lehrlinge)</t>
  </si>
  <si>
    <t xml:space="preserve">Wegpendler/innen  
in andere Kantone </t>
  </si>
  <si>
    <t>Zupendler/innen 
aus anderen Kantonen</t>
  </si>
  <si>
    <r>
      <rPr>
        <vertAlign val="superscript"/>
        <sz val="8"/>
        <rFont val="Arial Narrow"/>
        <family val="2"/>
      </rPr>
      <t>1</t>
    </r>
    <r>
      <rPr>
        <sz val="8"/>
        <rFont val="Arial Narrow"/>
        <family val="2"/>
      </rPr>
      <t xml:space="preserve"> Inklusive 174'938 Erwerbstätige mit unbekanntem Pendlerstatus, d.h. ohne Angabe, ob Pendler/in oder Nicht-Pendler/in</t>
    </r>
  </si>
  <si>
    <t>(…): Extrapolation aufgrund von 49 oder weniger Beobachtungen. Die Resultate sind mit grosser Vorsicht zu interpretieren.</t>
  </si>
  <si>
    <t>(): Extrapolation aufgrund von 4 oder weniger Beobachtungen. Die Resultate werden aus Gründen des Datenschutzes nicht publiziert.</t>
  </si>
  <si>
    <r>
      <t xml:space="preserve">Pendler/innen: Total </t>
    </r>
    <r>
      <rPr>
        <vertAlign val="superscript"/>
        <sz val="8"/>
        <color indexed="8"/>
        <rFont val="Arial Narrow"/>
        <family val="2"/>
      </rPr>
      <t>3</t>
    </r>
  </si>
  <si>
    <r>
      <t xml:space="preserve">Pendler/innen </t>
    </r>
    <r>
      <rPr>
        <vertAlign val="superscript"/>
        <sz val="8"/>
        <color indexed="8"/>
        <rFont val="Arial Narrow"/>
        <family val="2"/>
      </rPr>
      <t>2</t>
    </r>
  </si>
  <si>
    <r>
      <t xml:space="preserve">Total </t>
    </r>
    <r>
      <rPr>
        <vertAlign val="superscript"/>
        <sz val="8"/>
        <color indexed="8"/>
        <rFont val="Arial Narrow"/>
        <family val="2"/>
      </rPr>
      <t>1</t>
    </r>
  </si>
  <si>
    <t>*: Entfällt, weil trivial oder Begriffe nicht anwendbar</t>
  </si>
  <si>
    <r>
      <rPr>
        <vertAlign val="superscript"/>
        <sz val="8"/>
        <color indexed="8"/>
        <rFont val="Arial Narrow"/>
        <family val="2"/>
      </rPr>
      <t xml:space="preserve">3 </t>
    </r>
    <r>
      <rPr>
        <sz val="8"/>
        <color indexed="8"/>
        <rFont val="Arial Narrow"/>
        <family val="2"/>
      </rPr>
      <t>Ohne Doppelzählungen: 401'089 Personen, die sowohl in Ausbildung als auch erwebstätig sind (z.B. Lehrlinge, Werkstudentinnen und -studenten)</t>
    </r>
  </si>
  <si>
    <t>Die Grundgesamtheit der Strukturerhebung enthält alle Personen der ständigen Wohnbevölkerung ab vollendetem 15. Altersjahr, die in Privathaushalten leben. Aus der Grundgesamtheit ausgeschlossen wurden neben den Personen, 
die in Kollektivhaushalten leben, auch Diplomatinnen und Diplomaten, internationale Funktionärinnen und Funktionäre sowie deren Angehörige.</t>
  </si>
  <si>
    <t>Die Grundgesamtheit der Strukturerhebung enthält alle Personen der ständigen Wohnbevölkerung ab vollendetem 15. Altersjahr, die in Privathaushalten leben. Aus der Grundgesamtheit ausgeschlossen wurden neben den Personen, die in Kollektivhaushalten leben, auch Diplomatinnen und Diplomaten, internationale Funktionärinnen und Funktionäre sowie deren Angehörige.</t>
  </si>
  <si>
    <t>Ständige Wohnbevölkerung, Erwerbstätige, Auszubildende: Pendler/innen nach Kantonen, 2011</t>
  </si>
  <si>
    <r>
      <rPr>
        <vertAlign val="superscript"/>
        <sz val="8"/>
        <color indexed="8"/>
        <rFont val="Arial Narrow"/>
        <family val="2"/>
      </rPr>
      <t xml:space="preserve">3 </t>
    </r>
    <r>
      <rPr>
        <sz val="8"/>
        <color indexed="8"/>
        <rFont val="Arial Narrow"/>
        <family val="2"/>
      </rPr>
      <t>Ohne Doppelzählungen: 392'208 Personen, die sowohl in Ausbildung als auch erwebstätig sind (z.B. Lehrlinge, Werkstudentinnen und -studenten)</t>
    </r>
  </si>
  <si>
    <r>
      <rPr>
        <vertAlign val="superscript"/>
        <sz val="8"/>
        <color indexed="8"/>
        <rFont val="Arial Narrow"/>
        <family val="2"/>
      </rPr>
      <t xml:space="preserve">3 </t>
    </r>
    <r>
      <rPr>
        <sz val="8"/>
        <color indexed="8"/>
        <rFont val="Arial Narrow"/>
        <family val="2"/>
      </rPr>
      <t>Ohne Doppelzählungen: 457'176 Personen, die sowohl in Ausbildung als auch erwebstätig sind (z.B. Lehrlinge, Werkstudentinnen und -studenten)</t>
    </r>
  </si>
  <si>
    <r>
      <rPr>
        <vertAlign val="superscript"/>
        <sz val="8"/>
        <rFont val="Arial Narrow"/>
        <family val="2"/>
      </rPr>
      <t>1</t>
    </r>
    <r>
      <rPr>
        <sz val="8"/>
        <rFont val="Arial Narrow"/>
        <family val="2"/>
      </rPr>
      <t xml:space="preserve"> Inklusive 151'919 Erwerbstätige mit unbekanntem Pendlerstatus, d.h. ohne Angabe, ob Pendler/in oder Nicht-Pendler/in</t>
    </r>
  </si>
  <si>
    <t>Erwerbstätige Pendler/innen (Arbeitspendler/innen) nach Kantonen, 2011</t>
  </si>
  <si>
    <t>Quelle: Strukturerhebung 2011</t>
  </si>
  <si>
    <t>Ausbildungspendler/innen (Schüler/innen, Studierende, Lehrlinge) nach Kantonen, 2011</t>
  </si>
  <si>
    <t>Ständige Wohnbevölkerung, Erwerbstätige, Auszubildende: Pendler/innen nach Kantonen, 2010</t>
  </si>
  <si>
    <t>Erwerbstätige Pendler/innen (Arbeitspendler/innen) nach Kantonen, 2010</t>
  </si>
  <si>
    <t>Ausbildungspendler/innen (Schüler/innen, Studierende, Lehrlinge) nach Kantonen, 2010</t>
  </si>
  <si>
    <t>Quelle: Strukturerhebung 2010</t>
  </si>
  <si>
    <r>
      <rPr>
        <vertAlign val="superscript"/>
        <sz val="8"/>
        <rFont val="Arial Narrow"/>
        <family val="2"/>
      </rPr>
      <t>1</t>
    </r>
    <r>
      <rPr>
        <sz val="8"/>
        <rFont val="Arial Narrow"/>
        <family val="2"/>
      </rPr>
      <t xml:space="preserve"> Inklusive 207'714 Erwerbstätige mit unbekanntem Pendlerstatus, d.h. ohne Angabe, ob Pendler/in oder Nicht-Pendler/in</t>
    </r>
  </si>
  <si>
    <r>
      <t>Pendler/innen, deren Arbeitsweg im jeweiligen Kanton beginnt 
(nur in der Schweiz arbeitende Pendler/innen mit bekanntem Arbeitsweg)</t>
    </r>
    <r>
      <rPr>
        <vertAlign val="superscript"/>
        <sz val="8"/>
        <color indexed="8"/>
        <rFont val="Arial Narrow"/>
        <family val="2"/>
      </rPr>
      <t>1</t>
    </r>
  </si>
  <si>
    <t>Binnenpendler/innen (Pendler/innen, die innerhalb 
des jeweiligen Kantons pendeln)</t>
  </si>
  <si>
    <t>Bundesamt für Statistik, Sektion Mobilität und Verkehr</t>
  </si>
  <si>
    <t>Binnenpendler/innen (Pendler/innen, die innerhalb des jeweiligen Kantons pendeln)</t>
  </si>
  <si>
    <r>
      <t>Pendler/innen, deren Weg zur Ausbildungsstätte im jeweiligen Kanton beginnt 
(nur Pendler/innen mit bekanntem Weg zu einer in der Schweiz liegenden Ausbildungsstätte)</t>
    </r>
    <r>
      <rPr>
        <vertAlign val="superscript"/>
        <sz val="8"/>
        <color indexed="8"/>
        <rFont val="Arial Narrow"/>
        <family val="2"/>
      </rPr>
      <t>1</t>
    </r>
  </si>
  <si>
    <r>
      <rPr>
        <vertAlign val="superscript"/>
        <sz val="8"/>
        <rFont val="Arial Narrow"/>
        <family val="2"/>
      </rPr>
      <t>2</t>
    </r>
    <r>
      <rPr>
        <sz val="8"/>
        <rFont val="Arial Narrow"/>
        <family val="2"/>
      </rPr>
      <t xml:space="preserve"> Ohne 15'715 Auszubildende, die ein Fernstudium absolvieren</t>
    </r>
  </si>
  <si>
    <r>
      <rPr>
        <vertAlign val="superscript"/>
        <sz val="8"/>
        <color indexed="8"/>
        <rFont val="Arial Narrow"/>
        <family val="2"/>
      </rPr>
      <t xml:space="preserve">1 </t>
    </r>
    <r>
      <rPr>
        <sz val="8"/>
        <color indexed="8"/>
        <rFont val="Arial Narrow"/>
        <family val="2"/>
      </rPr>
      <t>Neben den in der Schweiz arbeitenden Pendler/innen mit bekanntem Arbeitsweg gab es 2012 insgesamt 120'929 Arbeitspendler/innen mit Wohnsitz in der Schweiz, deren Arbeitsweg entweder nicht bekannt war, oder die ins bzw. im Ausland pendelten.</t>
    </r>
  </si>
  <si>
    <r>
      <rPr>
        <vertAlign val="superscript"/>
        <sz val="8"/>
        <rFont val="Arial Narrow"/>
        <family val="2"/>
      </rPr>
      <t>2</t>
    </r>
    <r>
      <rPr>
        <sz val="8"/>
        <rFont val="Arial Narrow"/>
        <family val="2"/>
      </rPr>
      <t xml:space="preserve"> Ohne 16'942 Auszubildende, die ein Fernstudium absolvieren</t>
    </r>
  </si>
  <si>
    <r>
      <rPr>
        <vertAlign val="superscript"/>
        <sz val="8"/>
        <color indexed="8"/>
        <rFont val="Arial Narrow"/>
        <family val="2"/>
      </rPr>
      <t xml:space="preserve">1 </t>
    </r>
    <r>
      <rPr>
        <sz val="8"/>
        <color indexed="8"/>
        <rFont val="Arial Narrow"/>
        <family val="2"/>
      </rPr>
      <t>Neben den in der Schweiz arbeitenden Pendler/innen mit bekanntem Arbeitsweg gab es 2011 insgesamt 130'516 Arbeitspendler/innen mit Wohnsitz in der Schweiz, deren Arbeitsweg entweder nicht bekannt war, oder die ins bzw. im Ausland pendelten.</t>
    </r>
  </si>
  <si>
    <r>
      <rPr>
        <vertAlign val="superscript"/>
        <sz val="8"/>
        <rFont val="Arial Narrow"/>
        <family val="2"/>
      </rPr>
      <t>2</t>
    </r>
    <r>
      <rPr>
        <sz val="8"/>
        <rFont val="Arial Narrow"/>
        <family val="2"/>
      </rPr>
      <t xml:space="preserve"> Ohne 13'673 Auszubildende, die ein Fernstudium absolvieren</t>
    </r>
  </si>
  <si>
    <r>
      <rPr>
        <vertAlign val="superscript"/>
        <sz val="8"/>
        <color indexed="8"/>
        <rFont val="Arial Narrow"/>
        <family val="2"/>
      </rPr>
      <t xml:space="preserve">1 </t>
    </r>
    <r>
      <rPr>
        <sz val="8"/>
        <color indexed="8"/>
        <rFont val="Arial Narrow"/>
        <family val="2"/>
      </rPr>
      <t>Neben den in der Schweiz arbeitenden Pendler/innen mit bekanntem Arbeitsweg gab es 2010 insgesamt 145'345 Arbeitspendler/innen mit Wohnsitz in der Schweiz, deren Arbeitsweg entweder nicht bekannt war, oder die ins bzw. im Ausland pendelten.</t>
    </r>
  </si>
  <si>
    <r>
      <rPr>
        <vertAlign val="superscript"/>
        <sz val="8"/>
        <rFont val="Arial Narrow"/>
        <family val="2"/>
      </rPr>
      <t xml:space="preserve">1 </t>
    </r>
    <r>
      <rPr>
        <sz val="8"/>
        <rFont val="Arial Narrow"/>
        <family val="2"/>
      </rPr>
      <t>Neben den Pendler/innen mit bekanntem Weg zu einer in der Schweiz liegenden Ausbildungsstätte gab es 2012 insgesamt 118'940 Ausbildungspendler/innen mit Wohnsitz in der Schweiz, deren Weg zur Ausbildungsstätte entweder nicht bekannt war, oder die ins bzw. im Ausland pendelten.</t>
    </r>
  </si>
  <si>
    <r>
      <rPr>
        <vertAlign val="superscript"/>
        <sz val="8"/>
        <rFont val="Arial Narrow"/>
        <family val="2"/>
      </rPr>
      <t xml:space="preserve">1 </t>
    </r>
    <r>
      <rPr>
        <sz val="8"/>
        <rFont val="Arial Narrow"/>
        <family val="2"/>
      </rPr>
      <t>Neben den Pendler/innen mit bekanntem Weg zu einer in der Schweiz liegenden Ausbildungsstätte gab es 2011 insgesamt 100'717 Ausbildungspendler/innen mit Wohnsitz in der Schweiz, deren Weg zur Ausbildungsstätte entweder nicht bekannt war, oder die ins bzw. im Ausland pendelten.</t>
    </r>
  </si>
  <si>
    <r>
      <rPr>
        <vertAlign val="superscript"/>
        <sz val="8"/>
        <rFont val="Arial Narrow"/>
        <family val="2"/>
      </rPr>
      <t xml:space="preserve">1 </t>
    </r>
    <r>
      <rPr>
        <sz val="8"/>
        <rFont val="Arial Narrow"/>
        <family val="2"/>
      </rPr>
      <t>Neben den Pendler/innen mit bekanntem Weg zu einer in der Schweiz liegenden Ausbildungsstätte gab es 2010 insgesamt 207'776 Ausbildungspendler/innen mit Wohnsitz in der Schweiz, deren Weg zur Ausbildungsstätte entweder nicht bekannt war, oder die ins bzw. im Ausland pendelten.</t>
    </r>
  </si>
  <si>
    <t xml:space="preserve">Pendlersaldo 
</t>
  </si>
  <si>
    <t>Absolut
(Zupendler/innen minus Wegpendler/innen)</t>
  </si>
  <si>
    <t>Relativ
(Zupender/innen minus Weg-pendler/innen, in % der im Kanton wohnhaften Arbeitspendler/innen)</t>
  </si>
  <si>
    <t>Anteil</t>
  </si>
  <si>
    <r>
      <t xml:space="preserve">VI
</t>
    </r>
    <r>
      <rPr>
        <sz val="8"/>
        <color indexed="8"/>
        <rFont val="Arial"/>
        <family val="2"/>
      </rPr>
      <t>±</t>
    </r>
  </si>
  <si>
    <t>Auskunft: 058 463 66 25, verkehr@bfs.admin.ch</t>
  </si>
  <si>
    <t>Untertitel</t>
  </si>
  <si>
    <t>Antwort gelöscht aufgrund Inkonsistenzen von Daten</t>
  </si>
  <si>
    <t>+-%</t>
  </si>
  <si>
    <t>Keine Antwort notwendig</t>
  </si>
  <si>
    <t>Person pendelt im Ausland</t>
  </si>
  <si>
    <t>Person pendelt innerhalb der Schweiz</t>
  </si>
  <si>
    <t>Person pendelt innerhalb der Wohngemeinde</t>
  </si>
  <si>
    <t>Person pendelt innerhalb Wohnkanton</t>
  </si>
  <si>
    <t>Person pendelt nicht oder hat keinen fixen Arbeitsort (unterwegs)</t>
  </si>
  <si>
    <t>Person pendelt vom Ausland aus und hat einen Arbeitsbeginn in der Schweiz</t>
  </si>
  <si>
    <t>Person pendelt von der Schweiz aus und hat einen Arbeitsbeginn im Ausland</t>
  </si>
  <si>
    <t>** 38.2</t>
  </si>
  <si>
    <t>** 36.2</t>
  </si>
  <si>
    <t>** 66.8</t>
  </si>
  <si>
    <t>** 69.5</t>
  </si>
  <si>
    <t xml:space="preserve">     NA</t>
  </si>
  <si>
    <t>**   NA</t>
  </si>
  <si>
    <t>** 44.0</t>
  </si>
  <si>
    <t>** 50.9</t>
  </si>
  <si>
    <t>** 100.0</t>
  </si>
  <si>
    <t>**  74.2</t>
  </si>
  <si>
    <t>**  89.0</t>
  </si>
  <si>
    <t>**  62.2</t>
  </si>
  <si>
    <t>**  66.0</t>
  </si>
  <si>
    <t>**  46.3</t>
  </si>
  <si>
    <t>**  37.2</t>
  </si>
  <si>
    <t xml:space="preserve">   NA</t>
  </si>
  <si>
    <t>**    NA</t>
  </si>
  <si>
    <t>**  54.7</t>
  </si>
  <si>
    <t>**  62.1</t>
  </si>
  <si>
    <t>**  38.1</t>
  </si>
  <si>
    <t>**  69.9</t>
  </si>
  <si>
    <t>**  44.0</t>
  </si>
  <si>
    <t>**  30.0</t>
  </si>
  <si>
    <t>**  45.7</t>
  </si>
  <si>
    <t>**  34.1</t>
  </si>
  <si>
    <t>**  44.3</t>
  </si>
  <si>
    <t>**  46.8</t>
  </si>
  <si>
    <t>**  41.9</t>
  </si>
  <si>
    <t>**  31.4</t>
  </si>
  <si>
    <t>**  35.4</t>
  </si>
  <si>
    <t>**  54.6</t>
  </si>
  <si>
    <t>**  41.1</t>
  </si>
  <si>
    <t>**  88.4</t>
  </si>
  <si>
    <t>**  35.3</t>
  </si>
  <si>
    <t>**  69.5</t>
  </si>
  <si>
    <t>**  33.1</t>
  </si>
  <si>
    <t>**  33.8</t>
  </si>
  <si>
    <t>**  57.0</t>
  </si>
  <si>
    <t>**  98.0</t>
  </si>
  <si>
    <t>**  74.5</t>
  </si>
  <si>
    <t xml:space="preserve">    NA</t>
  </si>
  <si>
    <t>**  65.4</t>
  </si>
  <si>
    <t>**  98.1</t>
  </si>
  <si>
    <t>**  32.0</t>
  </si>
  <si>
    <t>**  87.8</t>
  </si>
  <si>
    <t>**  30.1</t>
  </si>
  <si>
    <t>**  62.8</t>
  </si>
  <si>
    <t>**  88.3</t>
  </si>
  <si>
    <t>**  41.0</t>
  </si>
  <si>
    <t>**  31.7</t>
  </si>
  <si>
    <t>**  51.0</t>
  </si>
  <si>
    <t>**  66.2</t>
  </si>
  <si>
    <t>**  56.7</t>
  </si>
  <si>
    <t>**  54.5</t>
  </si>
  <si>
    <t>**  40.2</t>
  </si>
  <si>
    <t>**  37.8</t>
  </si>
  <si>
    <t>**  35.7</t>
  </si>
  <si>
    <t>**  88.0</t>
  </si>
  <si>
    <t>**  74.3</t>
  </si>
  <si>
    <t>**  37.0</t>
  </si>
  <si>
    <t>**  50.7</t>
  </si>
  <si>
    <t>**  74.1</t>
  </si>
  <si>
    <t>**  40.9</t>
  </si>
  <si>
    <t>**  98.7</t>
  </si>
  <si>
    <t>**  29.7</t>
  </si>
  <si>
    <t>**  30.8</t>
  </si>
  <si>
    <t>**  43.9</t>
  </si>
  <si>
    <t>**  98.2</t>
  </si>
  <si>
    <t>**  87.7</t>
  </si>
  <si>
    <t>**  74.6</t>
  </si>
  <si>
    <t>**  56.9</t>
  </si>
  <si>
    <t>**  49.2</t>
  </si>
  <si>
    <t>**  46.4</t>
  </si>
  <si>
    <t>Schweiz</t>
  </si>
  <si>
    <t>Schweizer</t>
  </si>
  <si>
    <t>Ausländer</t>
  </si>
  <si>
    <t>sortid</t>
  </si>
  <si>
    <t>Kanton</t>
  </si>
  <si>
    <t>Staatsangehörigkeit</t>
  </si>
  <si>
    <t>ZG</t>
  </si>
  <si>
    <t>NW</t>
  </si>
  <si>
    <t>CH</t>
  </si>
  <si>
    <t>ZH</t>
  </si>
  <si>
    <t>LU</t>
  </si>
  <si>
    <t>SZ</t>
  </si>
  <si>
    <t>AG</t>
  </si>
  <si>
    <t>absolut</t>
  </si>
  <si>
    <t>in %</t>
  </si>
  <si>
    <t>X</t>
  </si>
  <si>
    <t>X: Extrapolation aufgrund von 4 oder weniger Beobachtungen. Die Resultate werden aus Gründen des Datenschutzes nicht publiziert.</t>
  </si>
  <si>
    <t>Quelle: Bundesamt für Statistik, Strukturerhebung; Bearbeitung: Statistisches Amt des Kantons Zürich</t>
  </si>
  <si>
    <t>Erwerbstätige nach Kantonen, 2012</t>
  </si>
  <si>
    <t>NA</t>
  </si>
  <si>
    <t>Erwerbstätige / Erwerbstätiger</t>
  </si>
  <si>
    <t>Erwerbslose / Erwerbsloser</t>
  </si>
  <si>
    <t>Nichterwerbsperson</t>
  </si>
  <si>
    <t>** 42.8</t>
  </si>
  <si>
    <t>** 34.8</t>
  </si>
  <si>
    <t>** 35.5</t>
  </si>
  <si>
    <t>** 56.9</t>
  </si>
  <si>
    <t>** 46.2</t>
  </si>
  <si>
    <t>** 75.1</t>
  </si>
  <si>
    <t>**  59.3</t>
  </si>
  <si>
    <t>**  45.5</t>
  </si>
  <si>
    <t>** 98.1</t>
  </si>
  <si>
    <t>** 28.6</t>
  </si>
  <si>
    <t>** 88.1</t>
  </si>
  <si>
    <t>** 33.8</t>
  </si>
  <si>
    <t>**  65.7</t>
  </si>
  <si>
    <t>**  36.3</t>
  </si>
  <si>
    <t>**  45.1</t>
  </si>
  <si>
    <t>**  31.3</t>
  </si>
  <si>
    <t>**  47.8</t>
  </si>
  <si>
    <t>** 80.1</t>
  </si>
  <si>
    <t>** 87.8</t>
  </si>
  <si>
    <t>**  54.8</t>
  </si>
  <si>
    <t>** 87.7</t>
  </si>
  <si>
    <t>** 74.5</t>
  </si>
  <si>
    <t>**  49.1</t>
  </si>
  <si>
    <t>**  57.5</t>
  </si>
  <si>
    <t>**  47.7</t>
  </si>
  <si>
    <t>** 69.3</t>
  </si>
  <si>
    <t>** 49.5</t>
  </si>
  <si>
    <t>**  69.4</t>
  </si>
  <si>
    <t>**  31.5</t>
  </si>
  <si>
    <t>** 47.6</t>
  </si>
  <si>
    <t>** 37.8</t>
  </si>
  <si>
    <t>** 59.1</t>
  </si>
  <si>
    <t>** 52.7</t>
  </si>
  <si>
    <t>** 41.9</t>
  </si>
  <si>
    <t>** 51.2</t>
  </si>
  <si>
    <t>** 45.0</t>
  </si>
  <si>
    <t>** 41.0</t>
  </si>
  <si>
    <t>** 74.2</t>
  </si>
  <si>
    <t>** 77.4</t>
  </si>
  <si>
    <t>** 87.9</t>
  </si>
  <si>
    <t>** 74.1</t>
  </si>
  <si>
    <t>** 56.7</t>
  </si>
  <si>
    <t>**  36.0</t>
  </si>
  <si>
    <t>ja</t>
  </si>
  <si>
    <t>nein</t>
  </si>
  <si>
    <t>** 35.3</t>
  </si>
  <si>
    <t>** 57.0</t>
  </si>
  <si>
    <t>** 32.0</t>
  </si>
  <si>
    <t>** 66.2</t>
  </si>
  <si>
    <t>** 46.4</t>
  </si>
  <si>
    <t>Ererbstätige Pendler/innen (Arbeitspendler/innen) nach Kantonen, 2012</t>
  </si>
  <si>
    <t>**  NA</t>
  </si>
  <si>
    <t>** 29.5</t>
  </si>
  <si>
    <t>** 43.0</t>
  </si>
  <si>
    <t>** 80.2</t>
  </si>
  <si>
    <t>** 32.7</t>
  </si>
  <si>
    <t>** 28.9</t>
  </si>
  <si>
    <t>** 36.8</t>
  </si>
  <si>
    <t>** 35.9</t>
  </si>
  <si>
    <t>** 74.3</t>
  </si>
  <si>
    <t>** 29.3</t>
  </si>
  <si>
    <t>** 69.9</t>
  </si>
  <si>
    <t xml:space="preserve">  NA</t>
  </si>
  <si>
    <t>** 33.9</t>
  </si>
  <si>
    <t>** 46.6</t>
  </si>
  <si>
    <t xml:space="preserve">Ständige Wohnbevölkerung </t>
  </si>
  <si>
    <t xml:space="preserve">Erwerbstätige Total </t>
  </si>
  <si>
    <t>Erwerbstätige Nicht-Pender/innen</t>
  </si>
  <si>
    <t>Erwerbstätige Pendler/innen</t>
  </si>
  <si>
    <t>**  29.5</t>
  </si>
  <si>
    <t>**  43.0</t>
  </si>
  <si>
    <t>**  80.2</t>
  </si>
  <si>
    <t>**  32.7</t>
  </si>
  <si>
    <t>**  28.9</t>
  </si>
  <si>
    <t>**  36.8</t>
  </si>
  <si>
    <t>**  35.9</t>
  </si>
  <si>
    <t>**  29.3</t>
  </si>
  <si>
    <t>**  33.9</t>
  </si>
  <si>
    <t>**  46.6</t>
  </si>
  <si>
    <t xml:space="preserve">Pendlersaldo </t>
  </si>
  <si>
    <t>** 31.1</t>
  </si>
  <si>
    <t>** 67.3</t>
  </si>
  <si>
    <t>** 37.2</t>
  </si>
  <si>
    <t>** 76.3</t>
  </si>
  <si>
    <t>** 40.5</t>
  </si>
  <si>
    <t>** 47.2</t>
  </si>
  <si>
    <t>Zupendler/innen aus anderen Kantonen, 2012</t>
  </si>
  <si>
    <t>Wegpendler/innen aus anderen Kantonen, 2012</t>
  </si>
  <si>
    <t>** 34.9</t>
  </si>
  <si>
    <t>** 54.7</t>
  </si>
  <si>
    <t>** 45.9</t>
  </si>
  <si>
    <t>** 33.1</t>
  </si>
  <si>
    <t>** 35.7</t>
  </si>
  <si>
    <t>** 31.0</t>
  </si>
  <si>
    <t>Binnenpendler/innen (Pendler/innen, die innerhalb  des jeweiligen Kantons pendeln) nach Kanton, 2012</t>
  </si>
  <si>
    <t>** 32.8</t>
  </si>
  <si>
    <t>** 32.1</t>
  </si>
  <si>
    <t>** 62.1</t>
  </si>
  <si>
    <t>Ererbstätige (Nicht-)Pendler/innen (Arbeitspendler/innen) nach Kantonen, 2012</t>
  </si>
  <si>
    <t>Zupendler/innen aus anderen Kantonen</t>
  </si>
  <si>
    <t>Pendlersaldo</t>
  </si>
  <si>
    <t>Arbeitspendler/innen</t>
  </si>
  <si>
    <t>Quelle: BFS, Strukturerhebung</t>
  </si>
  <si>
    <t>* Extrapolation aufgrund von 49 oder weniger Beobachtungen. Die Resultate sind mit grosser Vorsicht zu interpretieren.</t>
  </si>
  <si>
    <t>x: Entfällt, weil trivial oder Begriffe nicht anwendbar</t>
  </si>
  <si>
    <t>Quelle: Bundesamt für Statistik, Strukturerhebung. Eigene Berechnungen Statistisches Amt des Kantons Zürich</t>
  </si>
  <si>
    <t xml:space="preserve">1 Neben den in der Schweiz arbeitenden Pendler/innen mit bekanntem Arbeitsweg gab es 2012 insgesamt 120'929 Arbeitspendler/innen mit Wohnsitz in der Schweiz, </t>
  </si>
  <si>
    <t>deren Arbeitsweg entweder nicht bekannt war, oder die ins bzw. im Ausland pendelten.</t>
  </si>
  <si>
    <t>Arbeitspendler</t>
  </si>
  <si>
    <t xml:space="preserve"> Pendler/innen (Arbeitspendler/innen) nach Kantonen, 2012</t>
  </si>
  <si>
    <t>Erwerbstätige Pendler/innen (Arbeitspendler/innen) nach Kantonen 2012</t>
  </si>
  <si>
    <t xml:space="preserve">Amt für Raumplanung,
Fachstelle für Statistik
</t>
  </si>
  <si>
    <t>Aabachstrasse 5, CH-6300 Zug</t>
  </si>
  <si>
    <t>Tel. +41 41 728 54 98
Fax +41 41 728 54 89</t>
  </si>
  <si>
    <t xml:space="preserve">www.zg.ch/statistik </t>
  </si>
  <si>
    <t>Tabellenanhang</t>
  </si>
  <si>
    <t>Migrationsstatistik Kanton Zug</t>
  </si>
  <si>
    <t>Stand Februar 2015</t>
  </si>
  <si>
    <t>Aufbau:</t>
  </si>
  <si>
    <t>Benennung</t>
  </si>
  <si>
    <t>Was</t>
  </si>
  <si>
    <t>Wer</t>
  </si>
  <si>
    <t>Wo</t>
  </si>
  <si>
    <t>Indikatornummer_T</t>
  </si>
  <si>
    <t>Tabelle</t>
  </si>
  <si>
    <t>STAT</t>
  </si>
  <si>
    <t>Anhang und Publikation</t>
  </si>
  <si>
    <t>Indikatornummer_G</t>
  </si>
  <si>
    <t>Grafik</t>
  </si>
  <si>
    <t>Indikatornummer_A</t>
  </si>
  <si>
    <t>Auswertungen STAT</t>
  </si>
  <si>
    <t>Anhang</t>
  </si>
  <si>
    <t>STAT-TAB-Abfrage</t>
  </si>
  <si>
    <t>Download/Lieferung Andere</t>
  </si>
  <si>
    <t>BFS, BSV, KtZG, etc.</t>
  </si>
  <si>
    <t>Binnenpendler (Pendler, die innerhalb des jeweiligen Kantons pendeln)</t>
  </si>
  <si>
    <t xml:space="preserve">Wegpendler  in andere Kantone </t>
  </si>
  <si>
    <t>Absolut
(Zupendler minus Wegpendler</t>
  </si>
  <si>
    <t>Relativ
(Zupender minus Wegpendler, in % der im Kanton wohnhaften Arbeitspendler)</t>
  </si>
  <si>
    <t>Pendler, deren Arbeitsweg im jeweiligen Kanton beginnt (nur in der Schweiz arbeitende Pendler mit bekanntem Arbeitsweg)1</t>
  </si>
  <si>
    <t>Zupendler aus anderen Kantonen</t>
  </si>
  <si>
    <t>Absolut
(Zupendler minus Wegpendler)</t>
  </si>
  <si>
    <t xml:space="preserve">Wegpendler in andere Kantone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</si>
</sst>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 #,##0.00_ ;_ * \-#,##0.00_ ;_ * &quot;-&quot;??_ ;_ @_ "/>
    <numFmt numFmtId="164" formatCode="0.0"/>
    <numFmt numFmtId="165" formatCode="#,###,##0__;\-#,###,##0__;\-__;@__\ "/>
    <numFmt numFmtId="166" formatCode="\(#,##0\)"/>
    <numFmt numFmtId="167" formatCode="_ * #,##0.0_ ;_ * \-#,##0.0_ ;_ * &quot;-&quot;??_ ;_ @_ "/>
    <numFmt numFmtId="168" formatCode="#,##0.0"/>
    <numFmt numFmtId="169" formatCode="##0.0%"/>
    <numFmt numFmtId="170" formatCode="0.0%"/>
  </numFmts>
  <fonts count="30" x14ac:knownFonts="1">
    <font>
      <sz val="11"/>
      <color theme="1"/>
      <name val="Arial"/>
      <family val="2"/>
    </font>
    <font>
      <sz val="11"/>
      <color theme="1"/>
      <name val="Calibri"/>
      <family val="2"/>
      <scheme val="minor"/>
    </font>
    <font>
      <b/>
      <sz val="8"/>
      <color indexed="8"/>
      <name val="Arial Narrow"/>
      <family val="2"/>
    </font>
    <font>
      <sz val="8"/>
      <name val="Arial Narrow"/>
      <family val="2"/>
    </font>
    <font>
      <sz val="8"/>
      <color indexed="8"/>
      <name val="Arial Narrow"/>
      <family val="2"/>
    </font>
    <font>
      <sz val="8"/>
      <color indexed="8"/>
      <name val="Arial Narrow"/>
      <family val="2"/>
    </font>
    <font>
      <sz val="7"/>
      <color indexed="8"/>
      <name val="Arial Narrow"/>
      <family val="2"/>
    </font>
    <font>
      <b/>
      <sz val="9"/>
      <name val="Arial"/>
      <family val="2"/>
    </font>
    <font>
      <sz val="8"/>
      <name val="Arial"/>
      <family val="2"/>
    </font>
    <font>
      <sz val="8"/>
      <color indexed="8"/>
      <name val="Arial"/>
      <family val="2"/>
    </font>
    <font>
      <vertAlign val="superscript"/>
      <sz val="8"/>
      <color indexed="8"/>
      <name val="Arial Narrow"/>
      <family val="2"/>
    </font>
    <font>
      <vertAlign val="superscript"/>
      <sz val="8"/>
      <name val="Arial Narrow"/>
      <family val="2"/>
    </font>
    <font>
      <sz val="11"/>
      <color theme="1"/>
      <name val="Arial"/>
      <family val="2"/>
    </font>
    <font>
      <b/>
      <sz val="9"/>
      <color theme="1"/>
      <name val="Arial"/>
      <family val="2"/>
    </font>
    <font>
      <sz val="7"/>
      <color theme="1"/>
      <name val="Arial"/>
      <family val="2"/>
    </font>
    <font>
      <sz val="8"/>
      <color theme="1"/>
      <name val="Arial Narrow"/>
      <family val="2"/>
    </font>
    <font>
      <sz val="8"/>
      <color theme="1"/>
      <name val="Arial"/>
      <family val="2"/>
    </font>
    <font>
      <b/>
      <sz val="12"/>
      <color theme="1"/>
      <name val="Arial Narrow"/>
      <family val="2"/>
    </font>
    <font>
      <sz val="11"/>
      <color theme="1"/>
      <name val="Calibri"/>
      <family val="2"/>
      <scheme val="minor"/>
    </font>
    <font>
      <sz val="10"/>
      <color theme="1"/>
      <name val="Arial Narrow"/>
      <family val="2"/>
    </font>
    <font>
      <b/>
      <sz val="8"/>
      <color theme="1"/>
      <name val="Arial Narrow"/>
      <family val="2"/>
    </font>
    <font>
      <sz val="12"/>
      <color theme="1"/>
      <name val="Arial Narrow"/>
      <family val="2"/>
    </font>
    <font>
      <sz val="10"/>
      <color rgb="FFFF0000"/>
      <name val="Arial Narrow"/>
      <family val="2"/>
    </font>
    <font>
      <b/>
      <sz val="8"/>
      <name val="Arial Narrow"/>
      <family val="2"/>
    </font>
    <font>
      <sz val="10"/>
      <name val="Arial Narrow"/>
      <family val="2"/>
    </font>
    <font>
      <b/>
      <sz val="10"/>
      <color theme="1"/>
      <name val="Arial Narrow"/>
      <family val="2"/>
    </font>
    <font>
      <sz val="9"/>
      <name val="Arial"/>
      <family val="2"/>
    </font>
    <font>
      <sz val="9"/>
      <color indexed="8"/>
      <name val="Arial"/>
      <family val="2"/>
    </font>
    <font>
      <sz val="9"/>
      <color theme="1"/>
      <name val="Arial"/>
      <family val="2"/>
    </font>
    <font>
      <i/>
      <sz val="9"/>
      <color theme="1"/>
      <name val="Arial"/>
      <family val="2"/>
    </font>
  </fonts>
  <fills count="8">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0"/>
        <bgColor indexed="64"/>
      </patternFill>
    </fill>
    <fill>
      <patternFill patternType="solid">
        <fgColor theme="7"/>
        <bgColor indexed="64"/>
      </patternFill>
    </fill>
    <fill>
      <patternFill patternType="solid">
        <fgColor theme="0" tint="-4.9989318521683403E-2"/>
        <bgColor indexed="64"/>
      </patternFill>
    </fill>
    <fill>
      <patternFill patternType="solid">
        <fgColor theme="3" tint="0.79998168889431442"/>
        <bgColor indexed="64"/>
      </patternFill>
    </fill>
  </fills>
  <borders count="31">
    <border>
      <left/>
      <right/>
      <top/>
      <bottom/>
      <diagonal/>
    </border>
    <border>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rgb="FF000000"/>
      </top>
      <bottom/>
      <diagonal/>
    </border>
    <border>
      <left/>
      <right/>
      <top/>
      <bottom style="thin">
        <color rgb="FF000000"/>
      </bottom>
      <diagonal/>
    </border>
    <border>
      <left/>
      <right style="thin">
        <color rgb="FF000000"/>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style="thin">
        <color rgb="FF000000"/>
      </left>
      <right style="thin">
        <color indexed="64"/>
      </right>
      <top style="thin">
        <color indexed="64"/>
      </top>
      <bottom style="thin">
        <color indexed="64"/>
      </bottom>
      <diagonal/>
    </border>
    <border>
      <left/>
      <right style="thin">
        <color rgb="FF000000"/>
      </right>
      <top style="thin">
        <color rgb="FF000000"/>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43" fontId="12" fillId="0" borderId="0" applyFont="0" applyFill="0" applyBorder="0" applyAlignment="0" applyProtection="0"/>
    <xf numFmtId="9" fontId="12" fillId="0" borderId="0" applyFont="0" applyFill="0" applyBorder="0" applyAlignment="0" applyProtection="0"/>
    <xf numFmtId="0" fontId="18" fillId="0" borderId="0"/>
    <xf numFmtId="0" fontId="1" fillId="0" borderId="0"/>
    <xf numFmtId="0" fontId="1" fillId="0" borderId="0"/>
  </cellStyleXfs>
  <cellXfs count="222">
    <xf numFmtId="0" fontId="0" fillId="0" borderId="0" xfId="0"/>
    <xf numFmtId="0" fontId="0" fillId="0" borderId="0" xfId="0" applyFill="1"/>
    <xf numFmtId="0" fontId="6" fillId="3" borderId="0" xfId="1" applyNumberFormat="1" applyFont="1" applyFill="1" applyBorder="1" applyAlignment="1" applyProtection="1">
      <alignment horizontal="left" vertical="top" wrapText="1"/>
    </xf>
    <xf numFmtId="0" fontId="6" fillId="3" borderId="7" xfId="1" applyNumberFormat="1" applyFont="1" applyFill="1" applyBorder="1" applyAlignment="1" applyProtection="1">
      <alignment horizontal="left" vertical="top" wrapText="1"/>
    </xf>
    <xf numFmtId="0" fontId="13" fillId="4" borderId="0" xfId="0" applyFont="1" applyFill="1"/>
    <xf numFmtId="0" fontId="0" fillId="4" borderId="0" xfId="0" applyFill="1"/>
    <xf numFmtId="0" fontId="0" fillId="4" borderId="8" xfId="0" applyFill="1" applyBorder="1"/>
    <xf numFmtId="0" fontId="14" fillId="0" borderId="0" xfId="0" applyFont="1"/>
    <xf numFmtId="3" fontId="0" fillId="4" borderId="0" xfId="0" applyNumberFormat="1" applyFill="1"/>
    <xf numFmtId="0" fontId="15" fillId="4" borderId="0" xfId="0" applyFont="1" applyFill="1"/>
    <xf numFmtId="3" fontId="0" fillId="4" borderId="0" xfId="0" applyNumberFormat="1" applyFont="1" applyFill="1"/>
    <xf numFmtId="164" fontId="0" fillId="4" borderId="0" xfId="0" applyNumberFormat="1" applyFill="1"/>
    <xf numFmtId="0" fontId="2" fillId="4" borderId="0" xfId="0" applyNumberFormat="1" applyFont="1" applyFill="1" applyBorder="1" applyAlignment="1" applyProtection="1">
      <alignment horizontal="left" vertical="top" wrapText="1"/>
    </xf>
    <xf numFmtId="0" fontId="0" fillId="4" borderId="0" xfId="0" quotePrefix="1" applyNumberFormat="1" applyFill="1"/>
    <xf numFmtId="0" fontId="0" fillId="4" borderId="0" xfId="0" applyFill="1" applyBorder="1"/>
    <xf numFmtId="0" fontId="14" fillId="4" borderId="0" xfId="0" applyFont="1" applyFill="1"/>
    <xf numFmtId="0" fontId="14" fillId="4" borderId="0" xfId="0" applyFont="1" applyFill="1" applyBorder="1"/>
    <xf numFmtId="0" fontId="14" fillId="0" borderId="0" xfId="0" applyFont="1" applyBorder="1"/>
    <xf numFmtId="0" fontId="2" fillId="4" borderId="1" xfId="0" applyNumberFormat="1" applyFont="1" applyFill="1" applyBorder="1" applyAlignment="1" applyProtection="1">
      <alignment vertical="top" wrapText="1"/>
    </xf>
    <xf numFmtId="3" fontId="3" fillId="4" borderId="0" xfId="1" applyNumberFormat="1" applyFont="1" applyFill="1" applyBorder="1" applyAlignment="1" applyProtection="1">
      <alignment horizontal="right" vertical="center" wrapText="1"/>
    </xf>
    <xf numFmtId="3" fontId="15" fillId="4" borderId="7" xfId="0" applyNumberFormat="1" applyFont="1" applyFill="1" applyBorder="1" applyAlignment="1">
      <alignment vertical="center"/>
    </xf>
    <xf numFmtId="164" fontId="15" fillId="4" borderId="7" xfId="0" applyNumberFormat="1" applyFont="1" applyFill="1" applyBorder="1" applyAlignment="1">
      <alignment vertical="center"/>
    </xf>
    <xf numFmtId="0" fontId="16" fillId="4" borderId="7" xfId="0" applyFont="1" applyFill="1" applyBorder="1" applyAlignment="1">
      <alignment vertical="center"/>
    </xf>
    <xf numFmtId="164" fontId="14" fillId="4" borderId="0" xfId="0" applyNumberFormat="1" applyFont="1" applyFill="1"/>
    <xf numFmtId="3" fontId="15" fillId="4" borderId="0" xfId="0" applyNumberFormat="1" applyFont="1" applyFill="1" applyAlignment="1">
      <alignment vertical="center"/>
    </xf>
    <xf numFmtId="164" fontId="15" fillId="4" borderId="0" xfId="0" applyNumberFormat="1" applyFont="1" applyFill="1" applyAlignment="1">
      <alignment vertical="center"/>
    </xf>
    <xf numFmtId="0" fontId="15" fillId="4" borderId="0" xfId="0" applyFont="1" applyFill="1" applyAlignment="1">
      <alignment vertical="center"/>
    </xf>
    <xf numFmtId="0" fontId="7" fillId="2" borderId="0" xfId="0" applyFont="1" applyFill="1" applyAlignment="1">
      <alignment horizontal="right"/>
    </xf>
    <xf numFmtId="3" fontId="15" fillId="4" borderId="0" xfId="0" applyNumberFormat="1" applyFont="1" applyFill="1" applyBorder="1" applyAlignment="1">
      <alignment vertical="center"/>
    </xf>
    <xf numFmtId="164" fontId="15" fillId="4" borderId="0" xfId="0" applyNumberFormat="1" applyFont="1" applyFill="1" applyBorder="1" applyAlignment="1">
      <alignment vertical="center"/>
    </xf>
    <xf numFmtId="0" fontId="16" fillId="4" borderId="0" xfId="0" applyFont="1" applyFill="1"/>
    <xf numFmtId="0" fontId="8" fillId="4" borderId="0" xfId="0" applyFont="1" applyFill="1"/>
    <xf numFmtId="0" fontId="2" fillId="4" borderId="0" xfId="0" applyNumberFormat="1" applyFont="1" applyFill="1" applyBorder="1" applyAlignment="1" applyProtection="1">
      <alignment horizontal="left" vertical="center" wrapText="1"/>
    </xf>
    <xf numFmtId="0" fontId="2" fillId="3" borderId="0" xfId="0" applyNumberFormat="1" applyFont="1" applyFill="1" applyBorder="1" applyAlignment="1" applyProtection="1">
      <alignment vertical="top" wrapText="1"/>
    </xf>
    <xf numFmtId="0" fontId="5" fillId="4" borderId="0" xfId="0" applyNumberFormat="1" applyFont="1" applyFill="1" applyBorder="1" applyAlignment="1" applyProtection="1">
      <alignment horizontal="left" vertical="center" wrapText="1"/>
    </xf>
    <xf numFmtId="0" fontId="2" fillId="3" borderId="9" xfId="0" applyNumberFormat="1" applyFont="1" applyFill="1" applyBorder="1" applyAlignment="1" applyProtection="1">
      <alignment vertical="top" wrapText="1"/>
    </xf>
    <xf numFmtId="0" fontId="2" fillId="4" borderId="0" xfId="0" applyNumberFormat="1" applyFont="1" applyFill="1" applyBorder="1" applyAlignment="1" applyProtection="1">
      <alignment vertical="top" wrapText="1"/>
    </xf>
    <xf numFmtId="0" fontId="5" fillId="4" borderId="0" xfId="1" applyNumberFormat="1" applyFont="1" applyFill="1" applyBorder="1" applyAlignment="1" applyProtection="1">
      <alignment horizontal="left" vertical="top" wrapText="1"/>
    </xf>
    <xf numFmtId="0" fontId="5" fillId="3" borderId="0" xfId="1" applyNumberFormat="1" applyFont="1" applyFill="1" applyBorder="1" applyAlignment="1" applyProtection="1">
      <alignment horizontal="left" vertical="top" wrapText="1"/>
    </xf>
    <xf numFmtId="0" fontId="5" fillId="4" borderId="0" xfId="0" applyNumberFormat="1" applyFont="1" applyFill="1" applyBorder="1" applyAlignment="1" applyProtection="1">
      <alignment horizontal="left" vertical="top" wrapText="1"/>
    </xf>
    <xf numFmtId="3" fontId="15" fillId="4" borderId="0" xfId="0" applyNumberFormat="1" applyFont="1" applyFill="1" applyBorder="1" applyAlignment="1">
      <alignment horizontal="right"/>
    </xf>
    <xf numFmtId="164" fontId="15" fillId="4" borderId="0" xfId="0" applyNumberFormat="1" applyFont="1" applyFill="1" applyBorder="1" applyAlignment="1">
      <alignment horizontal="right"/>
    </xf>
    <xf numFmtId="0" fontId="15" fillId="4" borderId="0" xfId="0" applyFont="1" applyFill="1" applyBorder="1" applyAlignment="1">
      <alignment horizontal="right"/>
    </xf>
    <xf numFmtId="3" fontId="15" fillId="4" borderId="0" xfId="0" applyNumberFormat="1" applyFont="1" applyFill="1" applyBorder="1" applyAlignment="1">
      <alignment horizontal="right" vertical="center"/>
    </xf>
    <xf numFmtId="164" fontId="15" fillId="4" borderId="0" xfId="0" applyNumberFormat="1" applyFont="1" applyFill="1" applyBorder="1" applyAlignment="1">
      <alignment horizontal="right" vertical="center"/>
    </xf>
    <xf numFmtId="164" fontId="3" fillId="4" borderId="0" xfId="2" applyNumberFormat="1" applyFont="1" applyFill="1" applyBorder="1" applyAlignment="1" applyProtection="1">
      <alignment horizontal="right" vertical="center" wrapText="1"/>
    </xf>
    <xf numFmtId="3" fontId="15" fillId="4" borderId="0" xfId="0" applyNumberFormat="1" applyFont="1" applyFill="1" applyAlignment="1">
      <alignment horizontal="right" vertical="center"/>
    </xf>
    <xf numFmtId="164" fontId="15" fillId="4" borderId="0" xfId="0" applyNumberFormat="1" applyFont="1" applyFill="1" applyAlignment="1">
      <alignment horizontal="right" vertical="center"/>
    </xf>
    <xf numFmtId="3" fontId="14" fillId="4" borderId="0" xfId="0" applyNumberFormat="1" applyFont="1" applyFill="1" applyBorder="1"/>
    <xf numFmtId="0" fontId="4" fillId="3" borderId="10" xfId="1" applyNumberFormat="1" applyFont="1" applyFill="1" applyBorder="1" applyAlignment="1" applyProtection="1">
      <alignment horizontal="left" vertical="top" wrapText="1"/>
    </xf>
    <xf numFmtId="0" fontId="4" fillId="3" borderId="11" xfId="1" applyNumberFormat="1" applyFont="1" applyFill="1" applyBorder="1" applyAlignment="1" applyProtection="1">
      <alignment horizontal="left" vertical="top" wrapText="1"/>
    </xf>
    <xf numFmtId="0" fontId="4" fillId="3" borderId="12" xfId="1" applyNumberFormat="1" applyFont="1" applyFill="1" applyBorder="1" applyAlignment="1" applyProtection="1">
      <alignment horizontal="left" vertical="top" wrapText="1"/>
    </xf>
    <xf numFmtId="0" fontId="2" fillId="5" borderId="2" xfId="0" applyNumberFormat="1" applyFont="1" applyFill="1" applyBorder="1" applyAlignment="1" applyProtection="1">
      <alignment horizontal="left" vertical="center" wrapText="1"/>
    </xf>
    <xf numFmtId="3" fontId="3" fillId="5" borderId="2" xfId="1" applyNumberFormat="1" applyFont="1" applyFill="1" applyBorder="1" applyAlignment="1" applyProtection="1">
      <alignment horizontal="right" vertical="center" wrapText="1"/>
    </xf>
    <xf numFmtId="164" fontId="3" fillId="5" borderId="2" xfId="2" applyNumberFormat="1" applyFont="1" applyFill="1" applyBorder="1" applyAlignment="1" applyProtection="1">
      <alignment horizontal="right" vertical="center" wrapText="1"/>
    </xf>
    <xf numFmtId="3" fontId="15" fillId="5" borderId="13" xfId="0" applyNumberFormat="1" applyFont="1" applyFill="1" applyBorder="1" applyAlignment="1">
      <alignment vertical="center"/>
    </xf>
    <xf numFmtId="164" fontId="15" fillId="5" borderId="13" xfId="0" applyNumberFormat="1" applyFont="1" applyFill="1" applyBorder="1" applyAlignment="1">
      <alignment vertical="center"/>
    </xf>
    <xf numFmtId="0" fontId="16" fillId="4" borderId="3" xfId="0" applyFont="1" applyFill="1" applyBorder="1"/>
    <xf numFmtId="0" fontId="8" fillId="4" borderId="3" xfId="0" applyFont="1" applyFill="1" applyBorder="1"/>
    <xf numFmtId="0" fontId="15" fillId="4" borderId="3" xfId="0" applyFont="1" applyFill="1" applyBorder="1"/>
    <xf numFmtId="0" fontId="5" fillId="4" borderId="3" xfId="0" applyNumberFormat="1" applyFont="1" applyFill="1" applyBorder="1" applyAlignment="1" applyProtection="1">
      <alignment horizontal="left" vertical="center" wrapText="1"/>
    </xf>
    <xf numFmtId="3" fontId="5" fillId="4" borderId="3" xfId="0" applyNumberFormat="1" applyFont="1" applyFill="1" applyBorder="1" applyAlignment="1" applyProtection="1">
      <alignment horizontal="right" vertical="center" wrapText="1"/>
    </xf>
    <xf numFmtId="164" fontId="5" fillId="4" borderId="3" xfId="0" applyNumberFormat="1" applyFont="1" applyFill="1" applyBorder="1" applyAlignment="1" applyProtection="1">
      <alignment horizontal="right" vertical="center" wrapText="1"/>
    </xf>
    <xf numFmtId="3" fontId="15" fillId="4" borderId="3" xfId="0" applyNumberFormat="1" applyFont="1" applyFill="1" applyBorder="1" applyAlignment="1">
      <alignment horizontal="right" vertical="center"/>
    </xf>
    <xf numFmtId="164" fontId="15" fillId="4" borderId="3" xfId="0" applyNumberFormat="1" applyFont="1" applyFill="1" applyBorder="1" applyAlignment="1">
      <alignment horizontal="right" vertical="center"/>
    </xf>
    <xf numFmtId="164" fontId="0" fillId="4" borderId="0" xfId="0" applyNumberFormat="1" applyFill="1" applyBorder="1"/>
    <xf numFmtId="0" fontId="4" fillId="4" borderId="14" xfId="1" applyNumberFormat="1" applyFont="1" applyFill="1" applyBorder="1" applyAlignment="1" applyProtection="1">
      <alignment horizontal="left" vertical="top" wrapText="1"/>
    </xf>
    <xf numFmtId="0" fontId="4" fillId="4" borderId="10" xfId="1" applyNumberFormat="1" applyFont="1" applyFill="1" applyBorder="1" applyAlignment="1" applyProtection="1">
      <alignment horizontal="left" vertical="top" wrapText="1"/>
    </xf>
    <xf numFmtId="0" fontId="4" fillId="3" borderId="15" xfId="1" applyNumberFormat="1" applyFont="1" applyFill="1" applyBorder="1" applyAlignment="1" applyProtection="1">
      <alignment horizontal="left" vertical="top" wrapText="1"/>
    </xf>
    <xf numFmtId="0" fontId="5" fillId="5" borderId="2" xfId="0" applyNumberFormat="1" applyFont="1" applyFill="1" applyBorder="1" applyAlignment="1" applyProtection="1">
      <alignment horizontal="left" vertical="center" wrapText="1"/>
    </xf>
    <xf numFmtId="3" fontId="15" fillId="5" borderId="2" xfId="0" applyNumberFormat="1" applyFont="1" applyFill="1" applyBorder="1" applyAlignment="1">
      <alignment vertical="center"/>
    </xf>
    <xf numFmtId="164" fontId="15" fillId="5" borderId="2" xfId="0" applyNumberFormat="1" applyFont="1" applyFill="1" applyBorder="1" applyAlignment="1">
      <alignment vertical="center"/>
    </xf>
    <xf numFmtId="3" fontId="15" fillId="5" borderId="13" xfId="0" applyNumberFormat="1" applyFont="1" applyFill="1" applyBorder="1" applyAlignment="1">
      <alignment horizontal="right" vertical="center"/>
    </xf>
    <xf numFmtId="164" fontId="15" fillId="5" borderId="13" xfId="0" applyNumberFormat="1" applyFont="1" applyFill="1" applyBorder="1" applyAlignment="1">
      <alignment horizontal="right" vertical="center"/>
    </xf>
    <xf numFmtId="0" fontId="5" fillId="4" borderId="4" xfId="1" applyNumberFormat="1" applyFont="1" applyFill="1" applyBorder="1" applyAlignment="1" applyProtection="1">
      <alignment horizontal="left" vertical="top" wrapText="1"/>
    </xf>
    <xf numFmtId="164" fontId="16" fillId="5" borderId="13" xfId="0" applyNumberFormat="1" applyFont="1" applyFill="1" applyBorder="1" applyAlignment="1">
      <alignment vertical="center"/>
    </xf>
    <xf numFmtId="0" fontId="4" fillId="4" borderId="0" xfId="0" applyFont="1" applyFill="1"/>
    <xf numFmtId="3" fontId="14" fillId="4" borderId="0" xfId="0" applyNumberFormat="1" applyFont="1" applyFill="1"/>
    <xf numFmtId="3" fontId="4" fillId="5" borderId="2" xfId="0" applyNumberFormat="1" applyFont="1" applyFill="1" applyBorder="1" applyAlignment="1" applyProtection="1">
      <alignment horizontal="right" vertical="center" wrapText="1"/>
    </xf>
    <xf numFmtId="164" fontId="4" fillId="5" borderId="2" xfId="0" applyNumberFormat="1" applyFont="1" applyFill="1" applyBorder="1" applyAlignment="1" applyProtection="1">
      <alignment horizontal="right" vertical="center" wrapText="1"/>
    </xf>
    <xf numFmtId="0" fontId="7" fillId="4" borderId="0" xfId="0" applyFont="1" applyFill="1" applyBorder="1" applyAlignment="1">
      <alignment horizontal="right"/>
    </xf>
    <xf numFmtId="0" fontId="4" fillId="4" borderId="11" xfId="1" applyNumberFormat="1" applyFont="1" applyFill="1" applyBorder="1" applyAlignment="1" applyProtection="1">
      <alignment horizontal="left" vertical="top" wrapText="1"/>
    </xf>
    <xf numFmtId="0" fontId="6" fillId="4" borderId="0" xfId="1" applyNumberFormat="1" applyFont="1" applyFill="1" applyBorder="1" applyAlignment="1" applyProtection="1">
      <alignment horizontal="left" vertical="top" wrapText="1"/>
    </xf>
    <xf numFmtId="0" fontId="3" fillId="4" borderId="0" xfId="0" applyFont="1" applyFill="1"/>
    <xf numFmtId="0" fontId="0" fillId="4" borderId="0" xfId="0" applyFill="1" applyAlignment="1">
      <alignment horizontal="center"/>
    </xf>
    <xf numFmtId="0" fontId="0" fillId="0" borderId="0" xfId="0" applyAlignment="1">
      <alignment horizontal="center"/>
    </xf>
    <xf numFmtId="0" fontId="0" fillId="4" borderId="4" xfId="0" applyFill="1" applyBorder="1" applyAlignment="1">
      <alignment horizontal="center"/>
    </xf>
    <xf numFmtId="0" fontId="0" fillId="4" borderId="0" xfId="0" applyFill="1" applyBorder="1" applyAlignment="1">
      <alignment horizontal="center"/>
    </xf>
    <xf numFmtId="0" fontId="2" fillId="4" borderId="0" xfId="0" applyNumberFormat="1" applyFont="1" applyFill="1" applyBorder="1" applyAlignment="1" applyProtection="1">
      <alignment horizontal="center" vertical="top" wrapText="1"/>
    </xf>
    <xf numFmtId="0" fontId="3" fillId="4" borderId="0" xfId="0" applyNumberFormat="1" applyFont="1" applyFill="1" applyBorder="1" applyAlignment="1"/>
    <xf numFmtId="165" fontId="3" fillId="4" borderId="0" xfId="0" applyNumberFormat="1" applyFont="1" applyFill="1" applyBorder="1" applyAlignment="1"/>
    <xf numFmtId="0" fontId="3" fillId="4" borderId="0" xfId="0" applyNumberFormat="1" applyFont="1" applyFill="1" applyBorder="1" applyAlignment="1">
      <alignment horizontal="right"/>
    </xf>
    <xf numFmtId="0" fontId="3" fillId="4" borderId="0" xfId="0" applyNumberFormat="1" applyFont="1" applyFill="1" applyBorder="1"/>
    <xf numFmtId="0" fontId="3" fillId="4" borderId="0" xfId="0" applyNumberFormat="1" applyFont="1" applyFill="1" applyBorder="1" applyAlignment="1">
      <alignment horizontal="left"/>
    </xf>
    <xf numFmtId="0" fontId="4" fillId="4" borderId="0" xfId="0" applyNumberFormat="1" applyFont="1" applyFill="1" applyBorder="1" applyAlignment="1" applyProtection="1">
      <alignment horizontal="left" vertical="top"/>
    </xf>
    <xf numFmtId="3" fontId="4" fillId="5" borderId="13" xfId="0" applyNumberFormat="1" applyFont="1" applyFill="1" applyBorder="1" applyAlignment="1" applyProtection="1">
      <alignment horizontal="right" vertical="center" wrapText="1"/>
    </xf>
    <xf numFmtId="3" fontId="4" fillId="4" borderId="0" xfId="0" applyNumberFormat="1" applyFont="1" applyFill="1" applyBorder="1" applyAlignment="1" applyProtection="1">
      <alignment horizontal="right" wrapText="1"/>
    </xf>
    <xf numFmtId="0" fontId="4" fillId="4" borderId="0" xfId="0" applyNumberFormat="1" applyFont="1" applyFill="1" applyBorder="1" applyAlignment="1" applyProtection="1">
      <alignment horizontal="right" wrapText="1"/>
    </xf>
    <xf numFmtId="3" fontId="4" fillId="4" borderId="0" xfId="0" applyNumberFormat="1" applyFont="1" applyFill="1" applyBorder="1" applyAlignment="1" applyProtection="1">
      <alignment horizontal="right" vertical="center" wrapText="1"/>
    </xf>
    <xf numFmtId="164" fontId="4" fillId="4" borderId="0" xfId="0" applyNumberFormat="1" applyFont="1" applyFill="1" applyBorder="1" applyAlignment="1" applyProtection="1">
      <alignment horizontal="right" vertical="center" wrapText="1"/>
    </xf>
    <xf numFmtId="0" fontId="0" fillId="4" borderId="0" xfId="0" applyFill="1" applyAlignment="1">
      <alignment vertical="center"/>
    </xf>
    <xf numFmtId="0" fontId="4" fillId="4" borderId="0" xfId="0" applyNumberFormat="1" applyFont="1" applyFill="1" applyBorder="1" applyAlignment="1" applyProtection="1">
      <alignment horizontal="right" vertical="center" wrapText="1"/>
    </xf>
    <xf numFmtId="49" fontId="15" fillId="4" borderId="0" xfId="0" applyNumberFormat="1" applyFont="1" applyFill="1" applyBorder="1" applyAlignment="1">
      <alignment horizontal="right" vertical="center"/>
    </xf>
    <xf numFmtId="0" fontId="0" fillId="4" borderId="0" xfId="0" applyFill="1" applyAlignment="1">
      <alignment vertical="center"/>
    </xf>
    <xf numFmtId="0" fontId="0" fillId="4" borderId="0" xfId="0" applyFill="1" applyAlignment="1">
      <alignment vertical="center"/>
    </xf>
    <xf numFmtId="166" fontId="4" fillId="4" borderId="0" xfId="0" applyNumberFormat="1" applyFont="1" applyFill="1" applyBorder="1" applyAlignment="1" applyProtection="1">
      <alignment horizontal="right" vertical="center" wrapText="1"/>
    </xf>
    <xf numFmtId="164" fontId="4" fillId="5" borderId="13" xfId="0" applyNumberFormat="1" applyFont="1" applyFill="1" applyBorder="1" applyAlignment="1" applyProtection="1">
      <alignment horizontal="right" vertical="center" wrapText="1"/>
    </xf>
    <xf numFmtId="0" fontId="4" fillId="4" borderId="16" xfId="1" applyNumberFormat="1" applyFont="1" applyFill="1" applyBorder="1" applyAlignment="1" applyProtection="1">
      <alignment horizontal="left" vertical="top" wrapText="1"/>
    </xf>
    <xf numFmtId="0" fontId="4" fillId="3" borderId="17" xfId="1" applyNumberFormat="1" applyFont="1" applyFill="1" applyBorder="1" applyAlignment="1" applyProtection="1">
      <alignment horizontal="left" vertical="top" wrapText="1"/>
    </xf>
    <xf numFmtId="167" fontId="15" fillId="4" borderId="0" xfId="1" applyNumberFormat="1" applyFont="1" applyFill="1" applyBorder="1" applyAlignment="1">
      <alignment horizontal="right" vertical="center"/>
    </xf>
    <xf numFmtId="0" fontId="4" fillId="4" borderId="17" xfId="1" applyNumberFormat="1" applyFont="1" applyFill="1" applyBorder="1" applyAlignment="1" applyProtection="1">
      <alignment horizontal="left" vertical="top" wrapText="1"/>
    </xf>
    <xf numFmtId="0" fontId="14" fillId="4" borderId="3" xfId="0" applyFont="1" applyFill="1" applyBorder="1"/>
    <xf numFmtId="0" fontId="4" fillId="3" borderId="18" xfId="1" applyNumberFormat="1" applyFont="1" applyFill="1" applyBorder="1" applyAlignment="1" applyProtection="1">
      <alignment horizontal="left" vertical="top" wrapText="1"/>
    </xf>
    <xf numFmtId="168" fontId="15" fillId="5" borderId="13" xfId="0" applyNumberFormat="1" applyFont="1" applyFill="1" applyBorder="1" applyAlignment="1">
      <alignment vertical="center"/>
    </xf>
    <xf numFmtId="0" fontId="17" fillId="0" borderId="0" xfId="0" applyFont="1" applyAlignment="1" applyProtection="1">
      <alignment horizontal="left"/>
      <protection locked="0"/>
    </xf>
    <xf numFmtId="0" fontId="19" fillId="0" borderId="0" xfId="0" applyFont="1" applyAlignment="1" applyProtection="1">
      <alignment horizontal="left"/>
      <protection locked="0"/>
    </xf>
    <xf numFmtId="0" fontId="15" fillId="0" borderId="0" xfId="0" applyFont="1" applyAlignment="1" applyProtection="1">
      <alignment horizontal="left"/>
      <protection locked="0"/>
    </xf>
    <xf numFmtId="0" fontId="19" fillId="0" borderId="0" xfId="3" applyFont="1"/>
    <xf numFmtId="0" fontId="19" fillId="0" borderId="0" xfId="0" applyFont="1"/>
    <xf numFmtId="0" fontId="21" fillId="0" borderId="0" xfId="3" applyFont="1"/>
    <xf numFmtId="0" fontId="20" fillId="0" borderId="25" xfId="3" applyFont="1" applyBorder="1"/>
    <xf numFmtId="0" fontId="15" fillId="0" borderId="25" xfId="0" applyFont="1" applyBorder="1" applyAlignment="1">
      <alignment wrapText="1"/>
    </xf>
    <xf numFmtId="0" fontId="19" fillId="0" borderId="25" xfId="0" applyFont="1" applyBorder="1"/>
    <xf numFmtId="0" fontId="15" fillId="0" borderId="25" xfId="3" applyFont="1" applyBorder="1"/>
    <xf numFmtId="0" fontId="20" fillId="0" borderId="25" xfId="0" applyFont="1" applyBorder="1" applyAlignment="1">
      <alignment horizontal="center" vertical="center" wrapText="1"/>
    </xf>
    <xf numFmtId="0" fontId="19" fillId="0" borderId="0" xfId="0" applyFont="1" applyFill="1"/>
    <xf numFmtId="0" fontId="19" fillId="0" borderId="0" xfId="3" applyFont="1" applyFill="1"/>
    <xf numFmtId="3" fontId="19" fillId="0" borderId="0" xfId="0" applyNumberFormat="1" applyFont="1" applyFill="1" applyBorder="1"/>
    <xf numFmtId="3" fontId="19" fillId="0" borderId="0" xfId="0" applyNumberFormat="1" applyFont="1" applyFill="1"/>
    <xf numFmtId="169" fontId="19" fillId="0" borderId="0" xfId="0" applyNumberFormat="1" applyFont="1" applyFill="1"/>
    <xf numFmtId="0" fontId="19" fillId="0" borderId="0" xfId="3" applyFont="1" applyBorder="1"/>
    <xf numFmtId="3" fontId="19" fillId="0" borderId="25" xfId="0" applyNumberFormat="1" applyFont="1" applyFill="1" applyBorder="1"/>
    <xf numFmtId="0" fontId="19" fillId="0" borderId="25" xfId="3" applyFont="1" applyFill="1" applyBorder="1"/>
    <xf numFmtId="0" fontId="15" fillId="6" borderId="5" xfId="3" applyFont="1" applyFill="1" applyBorder="1"/>
    <xf numFmtId="0" fontId="15" fillId="6" borderId="4" xfId="3" applyFont="1" applyFill="1" applyBorder="1"/>
    <xf numFmtId="0" fontId="15" fillId="6" borderId="26" xfId="3" applyFont="1" applyFill="1" applyBorder="1"/>
    <xf numFmtId="0" fontId="15" fillId="6" borderId="0" xfId="3" applyFont="1" applyFill="1" applyBorder="1"/>
    <xf numFmtId="0" fontId="15" fillId="6" borderId="28" xfId="3" applyFont="1" applyFill="1" applyBorder="1"/>
    <xf numFmtId="0" fontId="15" fillId="6" borderId="3" xfId="3" applyFont="1" applyFill="1" applyBorder="1"/>
    <xf numFmtId="3" fontId="19" fillId="0" borderId="0" xfId="0" applyNumberFormat="1" applyFont="1"/>
    <xf numFmtId="0" fontId="19" fillId="0" borderId="0" xfId="0" applyNumberFormat="1" applyFont="1" applyFill="1" applyAlignment="1">
      <alignment wrapText="1"/>
    </xf>
    <xf numFmtId="0" fontId="19" fillId="0" borderId="0" xfId="3" applyNumberFormat="1" applyFont="1" applyFill="1" applyBorder="1" applyAlignment="1">
      <alignment wrapText="1"/>
    </xf>
    <xf numFmtId="0" fontId="19" fillId="0" borderId="0" xfId="0" applyNumberFormat="1" applyFont="1" applyAlignment="1">
      <alignment wrapText="1"/>
    </xf>
    <xf numFmtId="0" fontId="19" fillId="6" borderId="25" xfId="3" applyNumberFormat="1" applyFont="1" applyFill="1" applyBorder="1" applyAlignment="1">
      <alignment wrapText="1"/>
    </xf>
    <xf numFmtId="0" fontId="19" fillId="6" borderId="25" xfId="0" applyNumberFormat="1" applyFont="1" applyFill="1" applyBorder="1" applyAlignment="1">
      <alignment wrapText="1"/>
    </xf>
    <xf numFmtId="0" fontId="19" fillId="6" borderId="6" xfId="0" applyFont="1" applyFill="1" applyBorder="1"/>
    <xf numFmtId="0" fontId="19" fillId="6" borderId="27" xfId="0" applyFont="1" applyFill="1" applyBorder="1"/>
    <xf numFmtId="0" fontId="19" fillId="6" borderId="1" xfId="0" applyFont="1" applyFill="1" applyBorder="1"/>
    <xf numFmtId="0" fontId="19" fillId="0" borderId="0" xfId="0" applyFont="1" applyAlignment="1">
      <alignment wrapText="1"/>
    </xf>
    <xf numFmtId="0" fontId="19" fillId="0" borderId="0" xfId="0" applyFont="1" applyAlignment="1"/>
    <xf numFmtId="0" fontId="19" fillId="0" borderId="25" xfId="0" applyFont="1" applyBorder="1" applyAlignment="1">
      <alignment wrapText="1"/>
    </xf>
    <xf numFmtId="0" fontId="22" fillId="0" borderId="0" xfId="0" applyFont="1"/>
    <xf numFmtId="0" fontId="23" fillId="0" borderId="25" xfId="3" applyFont="1" applyBorder="1"/>
    <xf numFmtId="0" fontId="3" fillId="0" borderId="25" xfId="0" applyFont="1" applyBorder="1" applyAlignment="1">
      <alignment wrapText="1"/>
    </xf>
    <xf numFmtId="0" fontId="24" fillId="0" borderId="25" xfId="0" applyFont="1" applyBorder="1"/>
    <xf numFmtId="3" fontId="24" fillId="0" borderId="0" xfId="0" applyNumberFormat="1" applyFont="1" applyFill="1" applyBorder="1"/>
    <xf numFmtId="3" fontId="24" fillId="0" borderId="25" xfId="0" applyNumberFormat="1" applyFont="1" applyFill="1" applyBorder="1"/>
    <xf numFmtId="0" fontId="19" fillId="0" borderId="25" xfId="3" applyFont="1" applyBorder="1"/>
    <xf numFmtId="0" fontId="25" fillId="0" borderId="0" xfId="0" applyFont="1" applyAlignment="1" applyProtection="1">
      <alignment horizontal="left"/>
      <protection locked="0"/>
    </xf>
    <xf numFmtId="0" fontId="16" fillId="0" borderId="0" xfId="3" applyFont="1"/>
    <xf numFmtId="170" fontId="19" fillId="0" borderId="25" xfId="0" applyNumberFormat="1" applyFont="1" applyFill="1" applyBorder="1"/>
    <xf numFmtId="3" fontId="19" fillId="0" borderId="25" xfId="0" applyNumberFormat="1" applyFont="1" applyBorder="1"/>
    <xf numFmtId="168" fontId="19" fillId="0" borderId="0" xfId="0" applyNumberFormat="1" applyFont="1"/>
    <xf numFmtId="168" fontId="19" fillId="0" borderId="0" xfId="0" applyNumberFormat="1" applyFont="1" applyFill="1" applyBorder="1"/>
    <xf numFmtId="168" fontId="19" fillId="0" borderId="0" xfId="0" applyNumberFormat="1" applyFont="1" applyFill="1"/>
    <xf numFmtId="164" fontId="19" fillId="0" borderId="25" xfId="0" applyNumberFormat="1" applyFont="1" applyBorder="1"/>
    <xf numFmtId="0" fontId="19" fillId="7" borderId="0" xfId="3" applyFont="1" applyFill="1"/>
    <xf numFmtId="3" fontId="19" fillId="7" borderId="0" xfId="0" applyNumberFormat="1" applyFont="1" applyFill="1" applyBorder="1"/>
    <xf numFmtId="0" fontId="19" fillId="7" borderId="0" xfId="0" applyFont="1" applyFill="1"/>
    <xf numFmtId="168" fontId="19" fillId="7" borderId="0" xfId="0" applyNumberFormat="1" applyFont="1" applyFill="1"/>
    <xf numFmtId="3" fontId="19" fillId="7" borderId="0" xfId="0" applyNumberFormat="1" applyFont="1" applyFill="1"/>
    <xf numFmtId="169" fontId="19" fillId="7" borderId="0" xfId="0" applyNumberFormat="1" applyFont="1" applyFill="1"/>
    <xf numFmtId="3" fontId="19" fillId="7" borderId="25" xfId="0" applyNumberFormat="1" applyFont="1" applyFill="1" applyBorder="1"/>
    <xf numFmtId="168" fontId="19" fillId="7" borderId="25" xfId="0" applyNumberFormat="1" applyFont="1" applyFill="1" applyBorder="1"/>
    <xf numFmtId="170" fontId="19" fillId="0" borderId="0" xfId="0" applyNumberFormat="1" applyFont="1"/>
    <xf numFmtId="0" fontId="19" fillId="0" borderId="0" xfId="0" applyNumberFormat="1" applyFont="1" applyFill="1" applyBorder="1"/>
    <xf numFmtId="0" fontId="27" fillId="0" borderId="0" xfId="3" applyFont="1" applyBorder="1"/>
    <xf numFmtId="0" fontId="26" fillId="0" borderId="0" xfId="3" applyFont="1" applyBorder="1" applyAlignment="1">
      <alignment horizontal="right"/>
    </xf>
    <xf numFmtId="0" fontId="27" fillId="0" borderId="0" xfId="3" applyFont="1" applyBorder="1" applyAlignment="1"/>
    <xf numFmtId="0" fontId="7" fillId="0" borderId="0" xfId="3" applyFont="1" applyBorder="1" applyAlignment="1">
      <alignment horizontal="left" vertical="top" wrapText="1"/>
    </xf>
    <xf numFmtId="0" fontId="26" fillId="0" borderId="0" xfId="3" applyFont="1" applyBorder="1" applyAlignment="1">
      <alignment horizontal="left" vertical="top" wrapText="1"/>
    </xf>
    <xf numFmtId="0" fontId="7" fillId="0" borderId="0" xfId="3" applyFont="1" applyAlignment="1"/>
    <xf numFmtId="0" fontId="28" fillId="0" borderId="0" xfId="5" applyFont="1"/>
    <xf numFmtId="17" fontId="28" fillId="0" borderId="0" xfId="5" applyNumberFormat="1" applyFont="1"/>
    <xf numFmtId="0" fontId="29" fillId="0" borderId="0" xfId="5" applyFont="1"/>
    <xf numFmtId="0" fontId="7" fillId="0" borderId="0" xfId="3" applyFont="1" applyBorder="1" applyAlignment="1">
      <alignment horizontal="left" vertical="top" wrapText="1"/>
    </xf>
    <xf numFmtId="0" fontId="26" fillId="0" borderId="0" xfId="3" applyFont="1" applyBorder="1" applyAlignment="1">
      <alignment horizontal="left" vertical="top" wrapText="1"/>
    </xf>
    <xf numFmtId="0" fontId="19" fillId="6" borderId="29" xfId="3" applyNumberFormat="1" applyFont="1" applyFill="1" applyBorder="1" applyAlignment="1">
      <alignment wrapText="1"/>
    </xf>
    <xf numFmtId="0" fontId="0" fillId="0" borderId="2" xfId="0" applyBorder="1" applyAlignment="1"/>
    <xf numFmtId="0" fontId="0" fillId="0" borderId="30" xfId="0" applyBorder="1" applyAlignment="1"/>
    <xf numFmtId="0" fontId="19" fillId="6" borderId="29" xfId="0" applyNumberFormat="1" applyFont="1" applyFill="1" applyBorder="1" applyAlignment="1">
      <alignment wrapText="1"/>
    </xf>
    <xf numFmtId="0" fontId="19" fillId="6" borderId="30" xfId="0" applyNumberFormat="1" applyFont="1" applyFill="1" applyBorder="1" applyAlignment="1">
      <alignment wrapText="1"/>
    </xf>
    <xf numFmtId="0" fontId="19" fillId="0" borderId="0" xfId="0" applyFont="1" applyAlignment="1">
      <alignment wrapText="1"/>
    </xf>
    <xf numFmtId="0" fontId="0" fillId="0" borderId="0" xfId="0" applyAlignment="1"/>
    <xf numFmtId="0" fontId="3" fillId="4" borderId="0" xfId="0" applyFont="1" applyFill="1" applyBorder="1" applyAlignment="1">
      <alignment vertical="center" wrapText="1"/>
    </xf>
    <xf numFmtId="0" fontId="0" fillId="4" borderId="0" xfId="0" applyFill="1" applyBorder="1" applyAlignment="1">
      <alignment vertical="center"/>
    </xf>
    <xf numFmtId="0" fontId="0" fillId="0" borderId="0" xfId="0" applyAlignment="1">
      <alignment vertical="center"/>
    </xf>
    <xf numFmtId="0" fontId="16" fillId="4" borderId="8" xfId="0" applyFont="1" applyFill="1" applyBorder="1" applyAlignment="1">
      <alignment horizontal="center" wrapText="1"/>
    </xf>
    <xf numFmtId="0" fontId="2" fillId="3" borderId="19" xfId="0" applyNumberFormat="1" applyFont="1" applyFill="1" applyBorder="1" applyAlignment="1" applyProtection="1">
      <alignment horizontal="center" vertical="top" wrapText="1"/>
    </xf>
    <xf numFmtId="0" fontId="2" fillId="3" borderId="20" xfId="0" applyNumberFormat="1" applyFont="1" applyFill="1" applyBorder="1" applyAlignment="1" applyProtection="1">
      <alignment horizontal="center" vertical="top" wrapText="1"/>
    </xf>
    <xf numFmtId="0" fontId="4" fillId="4" borderId="21" xfId="0" applyNumberFormat="1" applyFont="1" applyFill="1" applyBorder="1" applyAlignment="1" applyProtection="1">
      <alignment horizontal="left" vertical="top" wrapText="1"/>
    </xf>
    <xf numFmtId="0" fontId="4" fillId="4" borderId="22" xfId="0" applyNumberFormat="1" applyFont="1" applyFill="1" applyBorder="1" applyAlignment="1" applyProtection="1">
      <alignment horizontal="left" vertical="top" wrapText="1"/>
    </xf>
    <xf numFmtId="0" fontId="16" fillId="4" borderId="0" xfId="0" applyFont="1" applyFill="1" applyBorder="1" applyAlignment="1">
      <alignment horizontal="center" wrapText="1"/>
    </xf>
    <xf numFmtId="0" fontId="4" fillId="4" borderId="23" xfId="0" applyNumberFormat="1" applyFont="1" applyFill="1" applyBorder="1" applyAlignment="1" applyProtection="1">
      <alignment horizontal="left" vertical="top" wrapText="1"/>
    </xf>
    <xf numFmtId="0" fontId="4" fillId="4" borderId="7" xfId="0" applyNumberFormat="1" applyFont="1" applyFill="1" applyBorder="1" applyAlignment="1" applyProtection="1">
      <alignment horizontal="left" vertical="top" wrapText="1"/>
    </xf>
    <xf numFmtId="0" fontId="4" fillId="4" borderId="8" xfId="0" applyNumberFormat="1" applyFont="1" applyFill="1" applyBorder="1" applyAlignment="1" applyProtection="1">
      <alignment horizontal="left" vertical="top" wrapText="1"/>
    </xf>
    <xf numFmtId="0" fontId="0" fillId="4" borderId="21" xfId="0" applyFill="1" applyBorder="1" applyAlignment="1">
      <alignment horizontal="left" vertical="top" wrapText="1"/>
    </xf>
    <xf numFmtId="0" fontId="0" fillId="4" borderId="8" xfId="0" applyFill="1" applyBorder="1" applyAlignment="1">
      <alignment horizontal="left" vertical="top" wrapText="1"/>
    </xf>
    <xf numFmtId="0" fontId="4" fillId="4" borderId="5" xfId="0" applyNumberFormat="1" applyFont="1" applyFill="1" applyBorder="1" applyAlignment="1" applyProtection="1">
      <alignment horizontal="left" vertical="top" wrapText="1"/>
    </xf>
    <xf numFmtId="0" fontId="0" fillId="4" borderId="4" xfId="0" applyFill="1" applyBorder="1" applyAlignment="1">
      <alignment horizontal="left" vertical="top" wrapText="1"/>
    </xf>
    <xf numFmtId="0" fontId="0" fillId="4" borderId="6" xfId="0" applyFill="1" applyBorder="1" applyAlignment="1">
      <alignment horizontal="left" vertical="top" wrapText="1"/>
    </xf>
    <xf numFmtId="0" fontId="4" fillId="4" borderId="24" xfId="0" applyNumberFormat="1" applyFont="1" applyFill="1" applyBorder="1" applyAlignment="1" applyProtection="1">
      <alignment horizontal="left" vertical="top" wrapText="1"/>
    </xf>
    <xf numFmtId="0" fontId="4" fillId="4" borderId="20" xfId="0" applyNumberFormat="1" applyFont="1" applyFill="1" applyBorder="1" applyAlignment="1" applyProtection="1">
      <alignment horizontal="left" vertical="top" wrapText="1"/>
    </xf>
    <xf numFmtId="0" fontId="0" fillId="0" borderId="4" xfId="0" applyBorder="1" applyAlignment="1">
      <alignment horizontal="left" vertical="top" wrapText="1"/>
    </xf>
    <xf numFmtId="0" fontId="0" fillId="0" borderId="6" xfId="0" applyBorder="1" applyAlignment="1">
      <alignment horizontal="left" vertical="top" wrapText="1"/>
    </xf>
    <xf numFmtId="2" fontId="4" fillId="4" borderId="4" xfId="0" applyNumberFormat="1" applyFont="1" applyFill="1" applyBorder="1" applyAlignment="1" applyProtection="1">
      <alignment horizontal="left" vertical="top" wrapText="1"/>
    </xf>
    <xf numFmtId="0" fontId="0" fillId="0" borderId="4" xfId="0" applyBorder="1" applyAlignment="1">
      <alignment horizontal="left" vertical="top"/>
    </xf>
    <xf numFmtId="0" fontId="0" fillId="4" borderId="0" xfId="0" applyFill="1" applyAlignment="1">
      <alignment vertical="center"/>
    </xf>
    <xf numFmtId="0" fontId="0" fillId="0" borderId="4" xfId="0" applyBorder="1" applyAlignment="1">
      <alignment horizontal="left" wrapText="1"/>
    </xf>
    <xf numFmtId="0" fontId="0" fillId="0" borderId="6" xfId="0" applyBorder="1" applyAlignment="1">
      <alignment horizontal="left" wrapText="1"/>
    </xf>
    <xf numFmtId="0" fontId="15" fillId="4" borderId="0" xfId="0" applyFont="1" applyFill="1" applyAlignment="1">
      <alignment wrapText="1"/>
    </xf>
    <xf numFmtId="2" fontId="3" fillId="4" borderId="4" xfId="0" applyNumberFormat="1" applyFont="1" applyFill="1" applyBorder="1" applyAlignment="1" applyProtection="1">
      <alignment horizontal="left" vertical="top" wrapText="1"/>
    </xf>
  </cellXfs>
  <cellStyles count="6">
    <cellStyle name="Komma" xfId="1" builtinId="3"/>
    <cellStyle name="Prozent" xfId="2" builtinId="5"/>
    <cellStyle name="Standard" xfId="0" builtinId="0"/>
    <cellStyle name="Standard 2" xfId="3"/>
    <cellStyle name="Standard 3" xfId="4"/>
    <cellStyle name="Standard 4" xfId="5"/>
  </cellStyles>
  <dxfs count="18">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clustered"/>
        <c:varyColors val="0"/>
        <c:ser>
          <c:idx val="0"/>
          <c:order val="0"/>
          <c:tx>
            <c:strRef>
              <c:f>'3.5_graph_erwerbst'!#REF!</c:f>
              <c:strCache>
                <c:ptCount val="1"/>
                <c:pt idx="0">
                  <c:v>#REF!</c:v>
                </c:pt>
              </c:strCache>
            </c:strRef>
          </c:tx>
          <c:invertIfNegative val="0"/>
          <c:dPt>
            <c:idx val="1"/>
            <c:invertIfNegative val="0"/>
            <c:bubble3D val="0"/>
            <c:spPr>
              <a:solidFill>
                <a:srgbClr val="4F81BD"/>
              </a:solidFill>
            </c:spPr>
          </c:dPt>
          <c:dPt>
            <c:idx val="20"/>
            <c:invertIfNegative val="0"/>
            <c:bubble3D val="0"/>
            <c:spPr>
              <a:solidFill>
                <a:srgbClr val="4F81BD"/>
              </a:solidFill>
            </c:spPr>
          </c:dPt>
          <c:cat>
            <c:multiLvlStrRef>
              <c:f>('3.5_G'!$B$11:$C$13,'3.5_G'!$B$10:$C$27)</c:f>
              <c:multiLvlStrCache>
                <c:ptCount val="14"/>
                <c:lvl>
                  <c:pt idx="0">
                    <c:v>Schweizer</c:v>
                  </c:pt>
                  <c:pt idx="1">
                    <c:v>Ausländer</c:v>
                  </c:pt>
                  <c:pt idx="2">
                    <c:v>Schweizer</c:v>
                  </c:pt>
                  <c:pt idx="3">
                    <c:v>Ausländer</c:v>
                  </c:pt>
                  <c:pt idx="4">
                    <c:v>Schweizer</c:v>
                  </c:pt>
                  <c:pt idx="5">
                    <c:v>Ausländer</c:v>
                  </c:pt>
                  <c:pt idx="6">
                    <c:v>Schweizer</c:v>
                  </c:pt>
                  <c:pt idx="7">
                    <c:v>Ausländer</c:v>
                  </c:pt>
                  <c:pt idx="8">
                    <c:v>Schweizer</c:v>
                  </c:pt>
                  <c:pt idx="9">
                    <c:v>Ausländer</c:v>
                  </c:pt>
                  <c:pt idx="10">
                    <c:v>Schweizer</c:v>
                  </c:pt>
                  <c:pt idx="11">
                    <c:v>Ausländer</c:v>
                  </c:pt>
                  <c:pt idx="12">
                    <c:v>Schweizer</c:v>
                  </c:pt>
                  <c:pt idx="13">
                    <c:v>Ausländer</c:v>
                  </c:pt>
                </c:lvl>
                <c:lvl>
                  <c:pt idx="0">
                    <c:v>ZG</c:v>
                  </c:pt>
                  <c:pt idx="2">
                    <c:v>ZG</c:v>
                  </c:pt>
                  <c:pt idx="4">
                    <c:v>ZH</c:v>
                  </c:pt>
                  <c:pt idx="6">
                    <c:v>LU</c:v>
                  </c:pt>
                  <c:pt idx="8">
                    <c:v>SZ</c:v>
                  </c:pt>
                  <c:pt idx="10">
                    <c:v>NW</c:v>
                  </c:pt>
                  <c:pt idx="12">
                    <c:v>AG</c:v>
                  </c:pt>
                </c:lvl>
              </c:multiLvlStrCache>
            </c:multiLvlStrRef>
          </c:cat>
          <c:val>
            <c:numRef>
              <c:f>('3.5_G'!$R$11:$R$13,'3.5_G'!$R$10:$R$27)</c:f>
              <c:numCache>
                <c:formatCode>#,##0.0</c:formatCode>
                <c:ptCount val="14"/>
                <c:pt idx="0">
                  <c:v>34.287731599834444</c:v>
                </c:pt>
                <c:pt idx="1">
                  <c:v>36.800821054174918</c:v>
                </c:pt>
                <c:pt idx="2">
                  <c:v>34.287731599834444</c:v>
                </c:pt>
                <c:pt idx="3">
                  <c:v>36.800821054174918</c:v>
                </c:pt>
                <c:pt idx="4">
                  <c:v>14.103377758973274</c:v>
                </c:pt>
                <c:pt idx="5">
                  <c:v>6.4304701728741431</c:v>
                </c:pt>
                <c:pt idx="6">
                  <c:v>-2.5772209055921205</c:v>
                </c:pt>
                <c:pt idx="7">
                  <c:v>-3.4504621750592315</c:v>
                </c:pt>
                <c:pt idx="8">
                  <c:v>-17.479609787302095</c:v>
                </c:pt>
                <c:pt idx="9">
                  <c:v>-17.043451605487011</c:v>
                </c:pt>
                <c:pt idx="10">
                  <c:v>-14.697339374927385</c:v>
                </c:pt>
                <c:pt idx="11">
                  <c:v>0.16366612111292964</c:v>
                </c:pt>
                <c:pt idx="12">
                  <c:v>-17.009532062391681</c:v>
                </c:pt>
                <c:pt idx="13">
                  <c:v>-13.939889717021147</c:v>
                </c:pt>
              </c:numCache>
            </c:numRef>
          </c:val>
        </c:ser>
        <c:dLbls>
          <c:showLegendKey val="0"/>
          <c:showVal val="0"/>
          <c:showCatName val="0"/>
          <c:showSerName val="0"/>
          <c:showPercent val="0"/>
          <c:showBubbleSize val="0"/>
        </c:dLbls>
        <c:gapWidth val="300"/>
        <c:axId val="132136960"/>
        <c:axId val="132138496"/>
      </c:barChart>
      <c:catAx>
        <c:axId val="132136960"/>
        <c:scaling>
          <c:orientation val="minMax"/>
        </c:scaling>
        <c:delete val="0"/>
        <c:axPos val="b"/>
        <c:majorTickMark val="none"/>
        <c:minorTickMark val="none"/>
        <c:tickLblPos val="nextTo"/>
        <c:txPr>
          <a:bodyPr rot="-5400000" vert="horz"/>
          <a:lstStyle/>
          <a:p>
            <a:pPr>
              <a:defRPr/>
            </a:pPr>
            <a:endParaRPr lang="de-DE"/>
          </a:p>
        </c:txPr>
        <c:crossAx val="132138496"/>
        <c:crosses val="autoZero"/>
        <c:auto val="1"/>
        <c:lblAlgn val="ctr"/>
        <c:lblOffset val="100"/>
        <c:noMultiLvlLbl val="0"/>
      </c:catAx>
      <c:valAx>
        <c:axId val="132138496"/>
        <c:scaling>
          <c:orientation val="minMax"/>
        </c:scaling>
        <c:delete val="0"/>
        <c:axPos val="l"/>
        <c:majorGridlines/>
        <c:title>
          <c:tx>
            <c:rich>
              <a:bodyPr/>
              <a:lstStyle/>
              <a:p>
                <a:pPr>
                  <a:defRPr b="0"/>
                </a:pPr>
                <a:r>
                  <a:rPr lang="en-US" b="0"/>
                  <a:t>Relativer Pendlersaldo</a:t>
                </a:r>
              </a:p>
            </c:rich>
          </c:tx>
          <c:layout/>
          <c:overlay val="0"/>
        </c:title>
        <c:numFmt formatCode="#,##0.0" sourceLinked="1"/>
        <c:majorTickMark val="out"/>
        <c:minorTickMark val="none"/>
        <c:tickLblPos val="nextTo"/>
        <c:crossAx val="132136960"/>
        <c:crosses val="autoZero"/>
        <c:crossBetween val="between"/>
      </c:valAx>
    </c:plotArea>
    <c:plotVisOnly val="1"/>
    <c:dispBlanksAs val="gap"/>
    <c:showDLblsOverMax val="0"/>
  </c:chart>
  <c:txPr>
    <a:bodyPr/>
    <a:lstStyle/>
    <a:p>
      <a:pPr>
        <a:defRPr sz="800" baseline="0">
          <a:latin typeface="Arial" pitchFamily="34" charset="0"/>
        </a:defRPr>
      </a:pPr>
      <a:endParaRPr lang="de-DE"/>
    </a:p>
  </c:txPr>
  <c:printSettings>
    <c:headerFooter/>
    <c:pageMargins b="0.78740157499999996" l="0.70000000000000062" r="0.70000000000000062" t="0.7874015749999999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barChart>
        <c:barDir val="col"/>
        <c:grouping val="percentStacked"/>
        <c:varyColors val="0"/>
        <c:ser>
          <c:idx val="0"/>
          <c:order val="0"/>
          <c:tx>
            <c:strRef>
              <c:f>'3.5_G'!$E$7</c:f>
              <c:strCache>
                <c:ptCount val="1"/>
                <c:pt idx="0">
                  <c:v>Binnenpendler (Pendler, die innerhalb des jeweiligen Kantons pendeln)</c:v>
                </c:pt>
              </c:strCache>
            </c:strRef>
          </c:tx>
          <c:invertIfNegative val="0"/>
          <c:cat>
            <c:multiLvlStrRef>
              <c:f>'3.5_G'!$B$8:$C$27</c:f>
              <c:multiLvlStrCache>
                <c:ptCount val="14"/>
                <c:lvl>
                  <c:pt idx="0">
                    <c:v>Schweizer</c:v>
                  </c:pt>
                  <c:pt idx="1">
                    <c:v>Ausländer</c:v>
                  </c:pt>
                  <c:pt idx="2">
                    <c:v>Schweizer</c:v>
                  </c:pt>
                  <c:pt idx="3">
                    <c:v>Ausländer</c:v>
                  </c:pt>
                  <c:pt idx="4">
                    <c:v>Schweizer</c:v>
                  </c:pt>
                  <c:pt idx="5">
                    <c:v>Ausländer</c:v>
                  </c:pt>
                  <c:pt idx="6">
                    <c:v>Schweizer</c:v>
                  </c:pt>
                  <c:pt idx="7">
                    <c:v>Ausländer</c:v>
                  </c:pt>
                  <c:pt idx="8">
                    <c:v>Schweizer</c:v>
                  </c:pt>
                  <c:pt idx="9">
                    <c:v>Ausländer</c:v>
                  </c:pt>
                  <c:pt idx="10">
                    <c:v>Schweizer</c:v>
                  </c:pt>
                  <c:pt idx="11">
                    <c:v>Ausländer</c:v>
                  </c:pt>
                  <c:pt idx="12">
                    <c:v>Schweizer</c:v>
                  </c:pt>
                  <c:pt idx="13">
                    <c:v>Ausländer</c:v>
                  </c:pt>
                </c:lvl>
                <c:lvl>
                  <c:pt idx="0">
                    <c:v>CH</c:v>
                  </c:pt>
                  <c:pt idx="2">
                    <c:v>ZG</c:v>
                  </c:pt>
                  <c:pt idx="4">
                    <c:v>ZH</c:v>
                  </c:pt>
                  <c:pt idx="6">
                    <c:v>LU</c:v>
                  </c:pt>
                  <c:pt idx="8">
                    <c:v>SZ</c:v>
                  </c:pt>
                  <c:pt idx="10">
                    <c:v>NW</c:v>
                  </c:pt>
                  <c:pt idx="12">
                    <c:v>AG</c:v>
                  </c:pt>
                </c:lvl>
              </c:multiLvlStrCache>
            </c:multiLvlStrRef>
          </c:cat>
          <c:val>
            <c:numRef>
              <c:f>'3.5_G'!$E$8:$E$27</c:f>
              <c:numCache>
                <c:formatCode>#,##0</c:formatCode>
                <c:ptCount val="14"/>
                <c:pt idx="0">
                  <c:v>2207715</c:v>
                </c:pt>
                <c:pt idx="1">
                  <c:v>668554</c:v>
                </c:pt>
                <c:pt idx="2">
                  <c:v>27975</c:v>
                </c:pt>
                <c:pt idx="3">
                  <c:v>10175</c:v>
                </c:pt>
                <c:pt idx="4">
                  <c:v>448156</c:v>
                </c:pt>
                <c:pt idx="5">
                  <c:v>150476</c:v>
                </c:pt>
                <c:pt idx="6">
                  <c:v>120168</c:v>
                </c:pt>
                <c:pt idx="7">
                  <c:v>23175</c:v>
                </c:pt>
                <c:pt idx="8">
                  <c:v>34088</c:v>
                </c:pt>
                <c:pt idx="9">
                  <c:v>7155</c:v>
                </c:pt>
                <c:pt idx="10">
                  <c:v>9674</c:v>
                </c:pt>
                <c:pt idx="11">
                  <c:v>1292</c:v>
                </c:pt>
                <c:pt idx="12">
                  <c:v>153232</c:v>
                </c:pt>
                <c:pt idx="13">
                  <c:v>43264</c:v>
                </c:pt>
              </c:numCache>
            </c:numRef>
          </c:val>
        </c:ser>
        <c:ser>
          <c:idx val="1"/>
          <c:order val="1"/>
          <c:tx>
            <c:strRef>
              <c:f>'3.5_G'!$F$7</c:f>
              <c:strCache>
                <c:ptCount val="1"/>
                <c:pt idx="0">
                  <c:v>Wegpendler in andere Kantone </c:v>
                </c:pt>
              </c:strCache>
            </c:strRef>
          </c:tx>
          <c:invertIfNegative val="0"/>
          <c:cat>
            <c:multiLvlStrRef>
              <c:f>'3.5_G'!$B$8:$C$27</c:f>
              <c:multiLvlStrCache>
                <c:ptCount val="14"/>
                <c:lvl>
                  <c:pt idx="0">
                    <c:v>Schweizer</c:v>
                  </c:pt>
                  <c:pt idx="1">
                    <c:v>Ausländer</c:v>
                  </c:pt>
                  <c:pt idx="2">
                    <c:v>Schweizer</c:v>
                  </c:pt>
                  <c:pt idx="3">
                    <c:v>Ausländer</c:v>
                  </c:pt>
                  <c:pt idx="4">
                    <c:v>Schweizer</c:v>
                  </c:pt>
                  <c:pt idx="5">
                    <c:v>Ausländer</c:v>
                  </c:pt>
                  <c:pt idx="6">
                    <c:v>Schweizer</c:v>
                  </c:pt>
                  <c:pt idx="7">
                    <c:v>Ausländer</c:v>
                  </c:pt>
                  <c:pt idx="8">
                    <c:v>Schweizer</c:v>
                  </c:pt>
                  <c:pt idx="9">
                    <c:v>Ausländer</c:v>
                  </c:pt>
                  <c:pt idx="10">
                    <c:v>Schweizer</c:v>
                  </c:pt>
                  <c:pt idx="11">
                    <c:v>Ausländer</c:v>
                  </c:pt>
                  <c:pt idx="12">
                    <c:v>Schweizer</c:v>
                  </c:pt>
                  <c:pt idx="13">
                    <c:v>Ausländer</c:v>
                  </c:pt>
                </c:lvl>
                <c:lvl>
                  <c:pt idx="0">
                    <c:v>CH</c:v>
                  </c:pt>
                  <c:pt idx="2">
                    <c:v>ZG</c:v>
                  </c:pt>
                  <c:pt idx="4">
                    <c:v>ZH</c:v>
                  </c:pt>
                  <c:pt idx="6">
                    <c:v>LU</c:v>
                  </c:pt>
                  <c:pt idx="8">
                    <c:v>SZ</c:v>
                  </c:pt>
                  <c:pt idx="10">
                    <c:v>NW</c:v>
                  </c:pt>
                  <c:pt idx="12">
                    <c:v>AG</c:v>
                  </c:pt>
                </c:lvl>
              </c:multiLvlStrCache>
            </c:multiLvlStrRef>
          </c:cat>
          <c:val>
            <c:numRef>
              <c:f>'3.5_G'!$F$8:$F$27</c:f>
              <c:numCache>
                <c:formatCode>#,##0</c:formatCode>
                <c:ptCount val="14"/>
                <c:pt idx="0">
                  <c:v>539716</c:v>
                </c:pt>
                <c:pt idx="1">
                  <c:v>149643</c:v>
                </c:pt>
                <c:pt idx="2">
                  <c:v>13098</c:v>
                </c:pt>
                <c:pt idx="3">
                  <c:v>3466</c:v>
                </c:pt>
                <c:pt idx="4">
                  <c:v>48179</c:v>
                </c:pt>
                <c:pt idx="5">
                  <c:v>19185</c:v>
                </c:pt>
                <c:pt idx="6">
                  <c:v>31313</c:v>
                </c:pt>
                <c:pt idx="7">
                  <c:v>6792</c:v>
                </c:pt>
                <c:pt idx="8">
                  <c:v>22189</c:v>
                </c:pt>
                <c:pt idx="9">
                  <c:v>5894</c:v>
                </c:pt>
                <c:pt idx="10">
                  <c:v>7540</c:v>
                </c:pt>
                <c:pt idx="11">
                  <c:v>1152</c:v>
                </c:pt>
                <c:pt idx="12">
                  <c:v>77568</c:v>
                </c:pt>
                <c:pt idx="13">
                  <c:v>22748</c:v>
                </c:pt>
              </c:numCache>
            </c:numRef>
          </c:val>
        </c:ser>
        <c:ser>
          <c:idx val="2"/>
          <c:order val="2"/>
          <c:tx>
            <c:strRef>
              <c:f>'3.5_G'!$G$7</c:f>
              <c:strCache>
                <c:ptCount val="1"/>
                <c:pt idx="0">
                  <c:v>Zupendler aus anderen Kantonen</c:v>
                </c:pt>
              </c:strCache>
            </c:strRef>
          </c:tx>
          <c:invertIfNegative val="0"/>
          <c:cat>
            <c:multiLvlStrRef>
              <c:f>'3.5_G'!$B$8:$C$27</c:f>
              <c:multiLvlStrCache>
                <c:ptCount val="14"/>
                <c:lvl>
                  <c:pt idx="0">
                    <c:v>Schweizer</c:v>
                  </c:pt>
                  <c:pt idx="1">
                    <c:v>Ausländer</c:v>
                  </c:pt>
                  <c:pt idx="2">
                    <c:v>Schweizer</c:v>
                  </c:pt>
                  <c:pt idx="3">
                    <c:v>Ausländer</c:v>
                  </c:pt>
                  <c:pt idx="4">
                    <c:v>Schweizer</c:v>
                  </c:pt>
                  <c:pt idx="5">
                    <c:v>Ausländer</c:v>
                  </c:pt>
                  <c:pt idx="6">
                    <c:v>Schweizer</c:v>
                  </c:pt>
                  <c:pt idx="7">
                    <c:v>Ausländer</c:v>
                  </c:pt>
                  <c:pt idx="8">
                    <c:v>Schweizer</c:v>
                  </c:pt>
                  <c:pt idx="9">
                    <c:v>Ausländer</c:v>
                  </c:pt>
                  <c:pt idx="10">
                    <c:v>Schweizer</c:v>
                  </c:pt>
                  <c:pt idx="11">
                    <c:v>Ausländer</c:v>
                  </c:pt>
                  <c:pt idx="12">
                    <c:v>Schweizer</c:v>
                  </c:pt>
                  <c:pt idx="13">
                    <c:v>Ausländer</c:v>
                  </c:pt>
                </c:lvl>
                <c:lvl>
                  <c:pt idx="0">
                    <c:v>CH</c:v>
                  </c:pt>
                  <c:pt idx="2">
                    <c:v>ZG</c:v>
                  </c:pt>
                  <c:pt idx="4">
                    <c:v>ZH</c:v>
                  </c:pt>
                  <c:pt idx="6">
                    <c:v>LU</c:v>
                  </c:pt>
                  <c:pt idx="8">
                    <c:v>SZ</c:v>
                  </c:pt>
                  <c:pt idx="10">
                    <c:v>NW</c:v>
                  </c:pt>
                  <c:pt idx="12">
                    <c:v>AG</c:v>
                  </c:pt>
                </c:lvl>
              </c:multiLvlStrCache>
            </c:multiLvlStrRef>
          </c:cat>
          <c:val>
            <c:numRef>
              <c:f>'3.5_G'!$G$8:$G$27</c:f>
              <c:numCache>
                <c:formatCode>General</c:formatCode>
                <c:ptCount val="14"/>
                <c:pt idx="0">
                  <c:v>539716</c:v>
                </c:pt>
                <c:pt idx="1">
                  <c:v>149643</c:v>
                </c:pt>
                <c:pt idx="2">
                  <c:v>27181</c:v>
                </c:pt>
                <c:pt idx="3">
                  <c:v>8486</c:v>
                </c:pt>
                <c:pt idx="4">
                  <c:v>118179</c:v>
                </c:pt>
                <c:pt idx="5">
                  <c:v>30095</c:v>
                </c:pt>
                <c:pt idx="6">
                  <c:v>27409</c:v>
                </c:pt>
                <c:pt idx="7">
                  <c:v>5758</c:v>
                </c:pt>
                <c:pt idx="8">
                  <c:v>12352</c:v>
                </c:pt>
                <c:pt idx="9">
                  <c:v>3670</c:v>
                </c:pt>
                <c:pt idx="10">
                  <c:v>5010</c:v>
                </c:pt>
                <c:pt idx="11">
                  <c:v>1156</c:v>
                </c:pt>
                <c:pt idx="12">
                  <c:v>38310</c:v>
                </c:pt>
                <c:pt idx="13">
                  <c:v>13546</c:v>
                </c:pt>
              </c:numCache>
            </c:numRef>
          </c:val>
        </c:ser>
        <c:dLbls>
          <c:showLegendKey val="0"/>
          <c:showVal val="0"/>
          <c:showCatName val="0"/>
          <c:showSerName val="0"/>
          <c:showPercent val="0"/>
          <c:showBubbleSize val="0"/>
        </c:dLbls>
        <c:gapWidth val="150"/>
        <c:overlap val="100"/>
        <c:axId val="132182016"/>
        <c:axId val="132183552"/>
      </c:barChart>
      <c:catAx>
        <c:axId val="132182016"/>
        <c:scaling>
          <c:orientation val="minMax"/>
        </c:scaling>
        <c:delete val="0"/>
        <c:axPos val="b"/>
        <c:majorTickMark val="out"/>
        <c:minorTickMark val="none"/>
        <c:tickLblPos val="nextTo"/>
        <c:crossAx val="132183552"/>
        <c:crosses val="autoZero"/>
        <c:auto val="1"/>
        <c:lblAlgn val="ctr"/>
        <c:lblOffset val="100"/>
        <c:noMultiLvlLbl val="0"/>
      </c:catAx>
      <c:valAx>
        <c:axId val="132183552"/>
        <c:scaling>
          <c:orientation val="minMax"/>
        </c:scaling>
        <c:delete val="0"/>
        <c:axPos val="l"/>
        <c:majorGridlines/>
        <c:numFmt formatCode="0%" sourceLinked="1"/>
        <c:majorTickMark val="out"/>
        <c:minorTickMark val="none"/>
        <c:tickLblPos val="nextTo"/>
        <c:crossAx val="132182016"/>
        <c:crosses val="autoZero"/>
        <c:crossBetween val="between"/>
      </c:valAx>
    </c:plotArea>
    <c:legend>
      <c:legendPos val="r"/>
      <c:layout/>
      <c:overlay val="0"/>
    </c:legend>
    <c:plotVisOnly val="1"/>
    <c:dispBlanksAs val="gap"/>
    <c:showDLblsOverMax val="0"/>
  </c:chart>
  <c:txPr>
    <a:bodyPr/>
    <a:lstStyle/>
    <a:p>
      <a:pPr>
        <a:defRPr sz="800" baseline="0">
          <a:latin typeface="Arial" pitchFamily="34" charset="0"/>
        </a:defRPr>
      </a:pPr>
      <a:endParaRPr lang="de-DE"/>
    </a:p>
  </c:txPr>
  <c:printSettings>
    <c:headerFooter/>
    <c:pageMargins b="0.78740157499999996" l="0.70000000000000062" r="0.70000000000000062" t="0.7874015749999999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66675</xdr:colOff>
      <xdr:row>50</xdr:row>
      <xdr:rowOff>114300</xdr:rowOff>
    </xdr:from>
    <xdr:to>
      <xdr:col>7</xdr:col>
      <xdr:colOff>797475</xdr:colOff>
      <xdr:row>70</xdr:row>
      <xdr:rowOff>115800</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819150</xdr:colOff>
      <xdr:row>29</xdr:row>
      <xdr:rowOff>9525</xdr:rowOff>
    </xdr:from>
    <xdr:to>
      <xdr:col>7</xdr:col>
      <xdr:colOff>711750</xdr:colOff>
      <xdr:row>49</xdr:row>
      <xdr:rowOff>11025</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hème Office">
  <a:themeElements>
    <a:clrScheme name="Lexikon">
      <a:dk1>
        <a:sysClr val="windowText" lastClr="000000"/>
      </a:dk1>
      <a:lt1>
        <a:sysClr val="window" lastClr="FFFFFF"/>
      </a:lt1>
      <a:dk2>
        <a:srgbClr val="1F497D"/>
      </a:dk2>
      <a:lt2>
        <a:srgbClr val="EEECE1"/>
      </a:lt2>
      <a:accent1>
        <a:srgbClr val="4F81BD"/>
      </a:accent1>
      <a:accent2>
        <a:srgbClr val="C0504D"/>
      </a:accent2>
      <a:accent3>
        <a:srgbClr val="9BBB59"/>
      </a:accent3>
      <a:accent4>
        <a:srgbClr val="CCFFFF"/>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zoomScaleNormal="100" workbookViewId="0">
      <selection activeCell="A3" sqref="A3"/>
    </sheetView>
  </sheetViews>
  <sheetFormatPr baseColWidth="10" defaultRowHeight="12" x14ac:dyDescent="0.2"/>
  <cols>
    <col min="1" max="4" width="24.25" style="182" customWidth="1"/>
    <col min="5" max="5" width="22.5" style="182" customWidth="1"/>
    <col min="6" max="16384" width="11" style="182"/>
  </cols>
  <sheetData>
    <row r="1" spans="1:8" s="176" customFormat="1" ht="12" customHeight="1" x14ac:dyDescent="0.2">
      <c r="A1" s="185" t="s">
        <v>308</v>
      </c>
      <c r="B1" s="186" t="s">
        <v>309</v>
      </c>
      <c r="C1" s="186" t="s">
        <v>310</v>
      </c>
      <c r="D1" s="186" t="s">
        <v>311</v>
      </c>
      <c r="F1" s="177"/>
      <c r="G1" s="178"/>
      <c r="H1" s="178"/>
    </row>
    <row r="2" spans="1:8" s="176" customFormat="1" ht="16.5" customHeight="1" x14ac:dyDescent="0.2">
      <c r="A2" s="185"/>
      <c r="B2" s="186"/>
      <c r="C2" s="186"/>
      <c r="D2" s="186"/>
      <c r="F2" s="177"/>
      <c r="G2" s="178"/>
      <c r="H2" s="178"/>
    </row>
    <row r="3" spans="1:8" s="176" customFormat="1" ht="16.5" customHeight="1" x14ac:dyDescent="0.2">
      <c r="A3" s="179"/>
      <c r="B3" s="180"/>
      <c r="C3" s="180"/>
      <c r="D3" s="180"/>
      <c r="F3" s="177"/>
      <c r="G3" s="178"/>
      <c r="H3" s="178"/>
    </row>
    <row r="5" spans="1:8" x14ac:dyDescent="0.2">
      <c r="A5" s="181" t="s">
        <v>312</v>
      </c>
    </row>
    <row r="6" spans="1:8" x14ac:dyDescent="0.2">
      <c r="A6" s="181" t="s">
        <v>313</v>
      </c>
    </row>
    <row r="7" spans="1:8" x14ac:dyDescent="0.2">
      <c r="A7" s="183" t="s">
        <v>314</v>
      </c>
    </row>
    <row r="10" spans="1:8" x14ac:dyDescent="0.2">
      <c r="A10" s="182" t="s">
        <v>315</v>
      </c>
    </row>
    <row r="11" spans="1:8" x14ac:dyDescent="0.2">
      <c r="A11" s="184"/>
      <c r="B11" s="184"/>
      <c r="C11" s="184"/>
      <c r="D11" s="184"/>
    </row>
    <row r="12" spans="1:8" x14ac:dyDescent="0.2">
      <c r="A12" s="184" t="s">
        <v>316</v>
      </c>
      <c r="B12" s="184" t="s">
        <v>317</v>
      </c>
      <c r="C12" s="184" t="s">
        <v>318</v>
      </c>
      <c r="D12" s="184" t="s">
        <v>319</v>
      </c>
    </row>
    <row r="13" spans="1:8" x14ac:dyDescent="0.2">
      <c r="A13" s="182" t="s">
        <v>320</v>
      </c>
      <c r="B13" s="182" t="s">
        <v>321</v>
      </c>
      <c r="C13" s="182" t="s">
        <v>322</v>
      </c>
      <c r="D13" s="182" t="s">
        <v>323</v>
      </c>
    </row>
    <row r="14" spans="1:8" x14ac:dyDescent="0.2">
      <c r="A14" s="182" t="s">
        <v>324</v>
      </c>
      <c r="B14" s="182" t="s">
        <v>325</v>
      </c>
      <c r="C14" s="182" t="s">
        <v>322</v>
      </c>
      <c r="D14" s="182" t="s">
        <v>323</v>
      </c>
    </row>
    <row r="15" spans="1:8" x14ac:dyDescent="0.2">
      <c r="A15" s="182" t="s">
        <v>326</v>
      </c>
      <c r="B15" s="182" t="s">
        <v>327</v>
      </c>
      <c r="C15" s="182" t="s">
        <v>322</v>
      </c>
      <c r="D15" s="182" t="s">
        <v>328</v>
      </c>
    </row>
    <row r="16" spans="1:8" x14ac:dyDescent="0.2">
      <c r="B16" s="182" t="s">
        <v>329</v>
      </c>
      <c r="C16" s="182" t="s">
        <v>322</v>
      </c>
      <c r="D16" s="182" t="s">
        <v>328</v>
      </c>
    </row>
    <row r="17" spans="2:4" x14ac:dyDescent="0.2">
      <c r="B17" s="182" t="s">
        <v>330</v>
      </c>
      <c r="C17" s="182" t="s">
        <v>331</v>
      </c>
      <c r="D17" s="182" t="s">
        <v>328</v>
      </c>
    </row>
  </sheetData>
  <mergeCells count="4">
    <mergeCell ref="A1:A2"/>
    <mergeCell ref="B1:B2"/>
    <mergeCell ref="C1:C2"/>
    <mergeCell ref="D1:D2"/>
  </mergeCells>
  <pageMargins left="0.70866141732283472" right="0.70866141732283472" top="0.78740157480314965" bottom="0.78740157480314965" header="0.31496062992125984" footer="0.31496062992125984"/>
  <pageSetup paperSize="9" orientation="portrait" r:id="rId1"/>
  <headerFooter>
    <oddFooter>&amp;L&amp;D</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5"/>
  <sheetViews>
    <sheetView workbookViewId="0">
      <selection activeCell="A4" sqref="A4"/>
    </sheetView>
  </sheetViews>
  <sheetFormatPr baseColWidth="10" defaultRowHeight="12.75" x14ac:dyDescent="0.2"/>
  <cols>
    <col min="1" max="16384" width="11" style="118"/>
  </cols>
  <sheetData>
    <row r="1" spans="1:12" x14ac:dyDescent="0.2">
      <c r="A1" s="158" t="s">
        <v>192</v>
      </c>
    </row>
    <row r="2" spans="1:12" x14ac:dyDescent="0.2">
      <c r="A2" s="115" t="s">
        <v>90</v>
      </c>
    </row>
    <row r="3" spans="1:12" x14ac:dyDescent="0.2">
      <c r="A3" s="115" t="s">
        <v>299</v>
      </c>
    </row>
    <row r="4" spans="1:12" ht="13.5" x14ac:dyDescent="0.25">
      <c r="A4" s="116"/>
    </row>
    <row r="5" spans="1:12" x14ac:dyDescent="0.2">
      <c r="A5" s="122"/>
      <c r="B5" s="122"/>
      <c r="C5" s="122" t="s">
        <v>193</v>
      </c>
      <c r="D5" s="122" t="s">
        <v>92</v>
      </c>
      <c r="E5" s="122" t="s">
        <v>194</v>
      </c>
      <c r="F5" s="122" t="s">
        <v>92</v>
      </c>
      <c r="G5" s="122" t="s">
        <v>195</v>
      </c>
      <c r="H5" s="122" t="s">
        <v>92</v>
      </c>
      <c r="I5" s="122" t="s">
        <v>196</v>
      </c>
      <c r="J5" s="122" t="s">
        <v>92</v>
      </c>
      <c r="K5" s="122" t="s">
        <v>0</v>
      </c>
      <c r="L5" s="122" t="s">
        <v>92</v>
      </c>
    </row>
    <row r="6" spans="1:12" ht="13.5" x14ac:dyDescent="0.25">
      <c r="A6" s="120" t="s">
        <v>174</v>
      </c>
      <c r="B6" s="121" t="s">
        <v>175</v>
      </c>
      <c r="C6" s="122">
        <v>5061</v>
      </c>
      <c r="D6" s="122">
        <v>14.1</v>
      </c>
      <c r="E6" s="122">
        <v>3173316</v>
      </c>
      <c r="F6" s="122">
        <v>0.4</v>
      </c>
      <c r="G6" s="122">
        <v>116147</v>
      </c>
      <c r="H6" s="122">
        <v>2.9</v>
      </c>
      <c r="I6" s="122">
        <v>1863474</v>
      </c>
      <c r="J6" s="122">
        <v>0.6</v>
      </c>
      <c r="K6" s="122">
        <v>5157999</v>
      </c>
      <c r="L6" s="122">
        <v>0.2</v>
      </c>
    </row>
    <row r="7" spans="1:12" ht="13.5" x14ac:dyDescent="0.25">
      <c r="A7" s="120"/>
      <c r="B7" s="121" t="s">
        <v>176</v>
      </c>
      <c r="C7" s="122">
        <v>6013</v>
      </c>
      <c r="D7" s="122">
        <v>14</v>
      </c>
      <c r="E7" s="122">
        <v>989653</v>
      </c>
      <c r="F7" s="122">
        <v>1</v>
      </c>
      <c r="G7" s="122">
        <v>96864</v>
      </c>
      <c r="H7" s="122">
        <v>3.3</v>
      </c>
      <c r="I7" s="122">
        <v>411804</v>
      </c>
      <c r="J7" s="122">
        <v>1.6</v>
      </c>
      <c r="K7" s="122">
        <v>1504334</v>
      </c>
      <c r="L7" s="122">
        <v>0.8</v>
      </c>
    </row>
    <row r="8" spans="1:12" ht="13.5" x14ac:dyDescent="0.25">
      <c r="A8" s="120"/>
      <c r="B8" s="121" t="s">
        <v>0</v>
      </c>
      <c r="C8" s="122">
        <v>11074</v>
      </c>
      <c r="D8" s="122"/>
      <c r="E8" s="122">
        <v>4162969</v>
      </c>
      <c r="F8" s="122"/>
      <c r="G8" s="122">
        <v>213012</v>
      </c>
      <c r="H8" s="122"/>
      <c r="I8" s="122">
        <v>2275279</v>
      </c>
      <c r="J8" s="122"/>
      <c r="K8" s="122">
        <v>6662333</v>
      </c>
      <c r="L8" s="122"/>
    </row>
    <row r="9" spans="1:12" ht="13.5" x14ac:dyDescent="0.25">
      <c r="A9" s="120" t="s">
        <v>2</v>
      </c>
      <c r="B9" s="121" t="s">
        <v>175</v>
      </c>
      <c r="C9" s="122">
        <v>673</v>
      </c>
      <c r="D9" s="122" t="s">
        <v>197</v>
      </c>
      <c r="E9" s="122">
        <v>564617</v>
      </c>
      <c r="F9" s="122">
        <v>1.4</v>
      </c>
      <c r="G9" s="122">
        <v>19946</v>
      </c>
      <c r="H9" s="122">
        <v>7.9</v>
      </c>
      <c r="I9" s="122">
        <v>297391</v>
      </c>
      <c r="J9" s="122">
        <v>2</v>
      </c>
      <c r="K9" s="122">
        <v>882626</v>
      </c>
      <c r="L9" s="122">
        <v>1.1000000000000001</v>
      </c>
    </row>
    <row r="10" spans="1:12" ht="13.5" x14ac:dyDescent="0.25">
      <c r="A10" s="120"/>
      <c r="B10" s="121" t="s">
        <v>176</v>
      </c>
      <c r="C10" s="122">
        <v>1194</v>
      </c>
      <c r="D10" s="122" t="s">
        <v>198</v>
      </c>
      <c r="E10" s="122">
        <v>204816</v>
      </c>
      <c r="F10" s="122">
        <v>2.6</v>
      </c>
      <c r="G10" s="122">
        <v>14763</v>
      </c>
      <c r="H10" s="122">
        <v>9.9</v>
      </c>
      <c r="I10" s="122">
        <v>70521</v>
      </c>
      <c r="J10" s="122">
        <v>4.4000000000000004</v>
      </c>
      <c r="K10" s="122">
        <v>291294</v>
      </c>
      <c r="L10" s="122">
        <v>2.2000000000000002</v>
      </c>
    </row>
    <row r="11" spans="1:12" ht="13.5" x14ac:dyDescent="0.25">
      <c r="A11" s="120"/>
      <c r="B11" s="121" t="s">
        <v>0</v>
      </c>
      <c r="C11" s="122">
        <v>1866</v>
      </c>
      <c r="D11" s="122"/>
      <c r="E11" s="122">
        <v>769433</v>
      </c>
      <c r="F11" s="122"/>
      <c r="G11" s="122">
        <v>34709</v>
      </c>
      <c r="H11" s="122"/>
      <c r="I11" s="122">
        <v>367912</v>
      </c>
      <c r="J11" s="122"/>
      <c r="K11" s="122">
        <v>1173920</v>
      </c>
      <c r="L11" s="122"/>
    </row>
    <row r="12" spans="1:12" ht="13.5" x14ac:dyDescent="0.25">
      <c r="A12" s="120" t="s">
        <v>4</v>
      </c>
      <c r="B12" s="121" t="s">
        <v>175</v>
      </c>
      <c r="C12" s="122">
        <v>287</v>
      </c>
      <c r="D12" s="122" t="s">
        <v>201</v>
      </c>
      <c r="E12" s="122">
        <v>174199</v>
      </c>
      <c r="F12" s="122">
        <v>1.8</v>
      </c>
      <c r="G12" s="122">
        <v>3975</v>
      </c>
      <c r="H12" s="122">
        <v>12.6</v>
      </c>
      <c r="I12" s="122">
        <v>87766</v>
      </c>
      <c r="J12" s="122">
        <v>2.6</v>
      </c>
      <c r="K12" s="122">
        <v>266228</v>
      </c>
      <c r="L12" s="122">
        <v>1.5</v>
      </c>
    </row>
    <row r="13" spans="1:12" ht="13.5" x14ac:dyDescent="0.25">
      <c r="A13" s="120"/>
      <c r="B13" s="121" t="s">
        <v>176</v>
      </c>
      <c r="C13" s="122">
        <v>146</v>
      </c>
      <c r="D13" s="122" t="s">
        <v>202</v>
      </c>
      <c r="E13" s="122">
        <v>35919</v>
      </c>
      <c r="F13" s="122">
        <v>4.5</v>
      </c>
      <c r="G13" s="122">
        <v>2579</v>
      </c>
      <c r="H13" s="122">
        <v>17.100000000000001</v>
      </c>
      <c r="I13" s="122">
        <v>14609</v>
      </c>
      <c r="J13" s="122">
        <v>7.1</v>
      </c>
      <c r="K13" s="122">
        <v>53253</v>
      </c>
      <c r="L13" s="122">
        <v>3.7</v>
      </c>
    </row>
    <row r="14" spans="1:12" ht="13.5" x14ac:dyDescent="0.25">
      <c r="A14" s="120"/>
      <c r="B14" s="121" t="s">
        <v>0</v>
      </c>
      <c r="C14" s="122">
        <v>434</v>
      </c>
      <c r="D14" s="122"/>
      <c r="E14" s="122">
        <v>210119</v>
      </c>
      <c r="F14" s="122"/>
      <c r="G14" s="122">
        <v>6553</v>
      </c>
      <c r="H14" s="122"/>
      <c r="I14" s="122">
        <v>102375</v>
      </c>
      <c r="J14" s="122"/>
      <c r="K14" s="122">
        <v>319481</v>
      </c>
      <c r="L14" s="122"/>
    </row>
    <row r="15" spans="1:12" ht="13.5" x14ac:dyDescent="0.25">
      <c r="A15" s="120" t="s">
        <v>6</v>
      </c>
      <c r="B15" s="121" t="s">
        <v>175</v>
      </c>
      <c r="C15" s="122" t="s">
        <v>189</v>
      </c>
      <c r="D15" s="122" t="s">
        <v>205</v>
      </c>
      <c r="E15" s="122">
        <v>67114</v>
      </c>
      <c r="F15" s="122">
        <v>4.2</v>
      </c>
      <c r="G15" s="122">
        <v>1494</v>
      </c>
      <c r="H15" s="122" t="s">
        <v>206</v>
      </c>
      <c r="I15" s="122">
        <v>32241</v>
      </c>
      <c r="J15" s="122">
        <v>6.1</v>
      </c>
      <c r="K15" s="122">
        <v>100977</v>
      </c>
      <c r="L15" s="122">
        <v>3.4</v>
      </c>
    </row>
    <row r="16" spans="1:12" ht="13.5" x14ac:dyDescent="0.25">
      <c r="A16" s="120"/>
      <c r="B16" s="121" t="s">
        <v>176</v>
      </c>
      <c r="C16" s="122">
        <v>180</v>
      </c>
      <c r="D16" s="122" t="s">
        <v>207</v>
      </c>
      <c r="E16" s="122">
        <v>15943</v>
      </c>
      <c r="F16" s="122">
        <v>9.1</v>
      </c>
      <c r="G16" s="122">
        <v>1142</v>
      </c>
      <c r="H16" s="122" t="s">
        <v>208</v>
      </c>
      <c r="I16" s="122">
        <v>6542</v>
      </c>
      <c r="J16" s="122">
        <v>14.2</v>
      </c>
      <c r="K16" s="122">
        <v>23806</v>
      </c>
      <c r="L16" s="122">
        <v>7.4</v>
      </c>
    </row>
    <row r="17" spans="1:12" ht="13.5" x14ac:dyDescent="0.25">
      <c r="A17" s="120"/>
      <c r="B17" s="121" t="s">
        <v>0</v>
      </c>
      <c r="C17" s="122">
        <v>307</v>
      </c>
      <c r="D17" s="122"/>
      <c r="E17" s="122">
        <v>83057</v>
      </c>
      <c r="F17" s="122"/>
      <c r="G17" s="122">
        <v>2636</v>
      </c>
      <c r="H17" s="122"/>
      <c r="I17" s="122">
        <v>38783</v>
      </c>
      <c r="J17" s="122"/>
      <c r="K17" s="122">
        <v>124783</v>
      </c>
      <c r="L17" s="122"/>
    </row>
    <row r="18" spans="1:12" ht="13.5" x14ac:dyDescent="0.25">
      <c r="A18" s="120" t="s">
        <v>8</v>
      </c>
      <c r="B18" s="121" t="s">
        <v>175</v>
      </c>
      <c r="C18" s="122" t="s">
        <v>189</v>
      </c>
      <c r="D18" s="122" t="s">
        <v>109</v>
      </c>
      <c r="E18" s="122">
        <v>19866</v>
      </c>
      <c r="F18" s="122">
        <v>7.5</v>
      </c>
      <c r="G18" s="122">
        <v>553</v>
      </c>
      <c r="H18" s="122" t="s">
        <v>211</v>
      </c>
      <c r="I18" s="122">
        <v>10467</v>
      </c>
      <c r="J18" s="122">
        <v>10.5</v>
      </c>
      <c r="K18" s="122">
        <v>30942</v>
      </c>
      <c r="L18" s="122">
        <v>6</v>
      </c>
    </row>
    <row r="19" spans="1:12" ht="13.5" x14ac:dyDescent="0.25">
      <c r="A19" s="120"/>
      <c r="B19" s="121" t="s">
        <v>176</v>
      </c>
      <c r="C19" s="122" t="s">
        <v>189</v>
      </c>
      <c r="D19" s="122" t="s">
        <v>109</v>
      </c>
      <c r="E19" s="122">
        <v>2798</v>
      </c>
      <c r="F19" s="122">
        <v>22.5</v>
      </c>
      <c r="G19" s="122" t="s">
        <v>189</v>
      </c>
      <c r="H19" s="122" t="s">
        <v>109</v>
      </c>
      <c r="I19" s="122">
        <v>1395</v>
      </c>
      <c r="J19" s="122" t="s">
        <v>212</v>
      </c>
      <c r="K19" s="122">
        <v>4321</v>
      </c>
      <c r="L19" s="122">
        <v>18</v>
      </c>
    </row>
    <row r="20" spans="1:12" ht="13.5" x14ac:dyDescent="0.25">
      <c r="A20" s="120"/>
      <c r="B20" s="121" t="s">
        <v>0</v>
      </c>
      <c r="C20" s="122">
        <v>140</v>
      </c>
      <c r="D20" s="122"/>
      <c r="E20" s="122">
        <v>22664</v>
      </c>
      <c r="F20" s="122"/>
      <c r="G20" s="122">
        <v>598</v>
      </c>
      <c r="H20" s="122"/>
      <c r="I20" s="122">
        <v>11861</v>
      </c>
      <c r="J20" s="122"/>
      <c r="K20" s="122">
        <v>35263</v>
      </c>
      <c r="L20" s="122"/>
    </row>
    <row r="21" spans="1:12" ht="13.5" x14ac:dyDescent="0.25">
      <c r="A21" s="120" t="s">
        <v>10</v>
      </c>
      <c r="B21" s="121" t="s">
        <v>175</v>
      </c>
      <c r="C21" s="122">
        <v>95</v>
      </c>
      <c r="D21" s="122" t="s">
        <v>214</v>
      </c>
      <c r="E21" s="122">
        <v>47241</v>
      </c>
      <c r="F21" s="122">
        <v>3.6</v>
      </c>
      <c r="G21" s="122">
        <v>1420</v>
      </c>
      <c r="H21" s="122">
        <v>21</v>
      </c>
      <c r="I21" s="122">
        <v>24369</v>
      </c>
      <c r="J21" s="122">
        <v>4.8</v>
      </c>
      <c r="K21" s="122">
        <v>73125</v>
      </c>
      <c r="L21" s="122">
        <v>2.8</v>
      </c>
    </row>
    <row r="22" spans="1:12" ht="13.5" x14ac:dyDescent="0.25">
      <c r="A22" s="120"/>
      <c r="B22" s="121" t="s">
        <v>176</v>
      </c>
      <c r="C22" s="122">
        <v>84</v>
      </c>
      <c r="D22" s="122" t="s">
        <v>215</v>
      </c>
      <c r="E22" s="122">
        <v>16225</v>
      </c>
      <c r="F22" s="122">
        <v>6.5</v>
      </c>
      <c r="G22" s="122">
        <v>1066</v>
      </c>
      <c r="H22" s="122">
        <v>25.6</v>
      </c>
      <c r="I22" s="122">
        <v>6259</v>
      </c>
      <c r="J22" s="122">
        <v>10.6</v>
      </c>
      <c r="K22" s="122">
        <v>23634</v>
      </c>
      <c r="L22" s="122">
        <v>5.4</v>
      </c>
    </row>
    <row r="23" spans="1:12" ht="13.5" x14ac:dyDescent="0.25">
      <c r="A23" s="120"/>
      <c r="B23" s="121" t="s">
        <v>0</v>
      </c>
      <c r="C23" s="122">
        <v>179</v>
      </c>
      <c r="D23" s="122"/>
      <c r="E23" s="122">
        <v>63466</v>
      </c>
      <c r="F23" s="122"/>
      <c r="G23" s="122">
        <v>2487</v>
      </c>
      <c r="H23" s="122"/>
      <c r="I23" s="122">
        <v>30628</v>
      </c>
      <c r="J23" s="122"/>
      <c r="K23" s="122">
        <v>96759</v>
      </c>
      <c r="L23" s="122"/>
    </row>
    <row r="24" spans="1:12" ht="13.5" x14ac:dyDescent="0.25">
      <c r="A24" s="120" t="s">
        <v>20</v>
      </c>
      <c r="B24" s="121" t="s">
        <v>175</v>
      </c>
      <c r="C24" s="122">
        <v>269</v>
      </c>
      <c r="D24" s="122" t="s">
        <v>226</v>
      </c>
      <c r="E24" s="122">
        <v>262922</v>
      </c>
      <c r="F24" s="122">
        <v>1.5</v>
      </c>
      <c r="G24" s="122">
        <v>8189</v>
      </c>
      <c r="H24" s="122">
        <v>8.8000000000000007</v>
      </c>
      <c r="I24" s="122">
        <v>136762</v>
      </c>
      <c r="J24" s="122">
        <v>2.1</v>
      </c>
      <c r="K24" s="122">
        <v>408142</v>
      </c>
      <c r="L24" s="122">
        <v>1.2</v>
      </c>
    </row>
    <row r="25" spans="1:12" ht="13.5" x14ac:dyDescent="0.25">
      <c r="A25" s="120"/>
      <c r="B25" s="121" t="s">
        <v>176</v>
      </c>
      <c r="C25" s="122">
        <v>494</v>
      </c>
      <c r="D25" s="122" t="s">
        <v>227</v>
      </c>
      <c r="E25" s="122">
        <v>77230</v>
      </c>
      <c r="F25" s="122">
        <v>3</v>
      </c>
      <c r="G25" s="122">
        <v>7003</v>
      </c>
      <c r="H25" s="122">
        <v>10</v>
      </c>
      <c r="I25" s="122">
        <v>31620</v>
      </c>
      <c r="J25" s="122">
        <v>4.5999999999999996</v>
      </c>
      <c r="K25" s="122">
        <v>116347</v>
      </c>
      <c r="L25" s="122">
        <v>2.4</v>
      </c>
    </row>
    <row r="26" spans="1:12" ht="13.5" x14ac:dyDescent="0.25">
      <c r="A26" s="120"/>
      <c r="B26" s="121" t="s">
        <v>0</v>
      </c>
      <c r="C26" s="122">
        <v>763</v>
      </c>
      <c r="D26" s="122"/>
      <c r="E26" s="122">
        <v>340152</v>
      </c>
      <c r="F26" s="122"/>
      <c r="G26" s="122">
        <v>15192</v>
      </c>
      <c r="H26" s="122"/>
      <c r="I26" s="122">
        <v>168382</v>
      </c>
      <c r="J26" s="122"/>
      <c r="K26" s="122">
        <v>524489</v>
      </c>
      <c r="L26" s="122"/>
    </row>
    <row r="29" spans="1:12" ht="13.5" x14ac:dyDescent="0.25">
      <c r="A29" s="123"/>
      <c r="B29" s="124"/>
      <c r="C29" s="122" t="s">
        <v>193</v>
      </c>
      <c r="D29" s="122" t="s">
        <v>92</v>
      </c>
      <c r="E29" s="122" t="s">
        <v>194</v>
      </c>
      <c r="F29" s="122" t="s">
        <v>92</v>
      </c>
      <c r="G29" s="122" t="s">
        <v>195</v>
      </c>
      <c r="H29" s="122" t="s">
        <v>92</v>
      </c>
      <c r="I29" s="122" t="s">
        <v>196</v>
      </c>
      <c r="J29" s="122" t="s">
        <v>92</v>
      </c>
      <c r="K29" s="122" t="s">
        <v>0</v>
      </c>
      <c r="L29" s="122" t="s">
        <v>92</v>
      </c>
    </row>
    <row r="30" spans="1:12" ht="13.5" x14ac:dyDescent="0.25">
      <c r="A30" s="123" t="s">
        <v>174</v>
      </c>
      <c r="B30" s="121" t="s">
        <v>175</v>
      </c>
      <c r="C30" s="122">
        <v>5061</v>
      </c>
      <c r="D30" s="122">
        <v>14.1</v>
      </c>
      <c r="E30" s="122">
        <v>3173316</v>
      </c>
      <c r="F30" s="122">
        <v>0.4</v>
      </c>
      <c r="G30" s="122">
        <v>116147</v>
      </c>
      <c r="H30" s="122">
        <v>2.9</v>
      </c>
      <c r="I30" s="122">
        <v>1863474</v>
      </c>
      <c r="J30" s="122">
        <v>0.6</v>
      </c>
      <c r="K30" s="122">
        <v>5157999</v>
      </c>
      <c r="L30" s="122">
        <v>0.2</v>
      </c>
    </row>
    <row r="31" spans="1:12" ht="13.5" x14ac:dyDescent="0.25">
      <c r="A31" s="123"/>
      <c r="B31" s="121" t="s">
        <v>176</v>
      </c>
      <c r="C31" s="122">
        <v>6013</v>
      </c>
      <c r="D31" s="122">
        <v>14</v>
      </c>
      <c r="E31" s="122">
        <v>989653</v>
      </c>
      <c r="F31" s="122">
        <v>1</v>
      </c>
      <c r="G31" s="122">
        <v>96864</v>
      </c>
      <c r="H31" s="122">
        <v>3.3</v>
      </c>
      <c r="I31" s="122">
        <v>411804</v>
      </c>
      <c r="J31" s="122">
        <v>1.6</v>
      </c>
      <c r="K31" s="122">
        <v>1504334</v>
      </c>
      <c r="L31" s="122">
        <v>0.8</v>
      </c>
    </row>
    <row r="32" spans="1:12" ht="13.5" x14ac:dyDescent="0.25">
      <c r="A32" s="123"/>
      <c r="B32" s="121" t="s">
        <v>0</v>
      </c>
      <c r="C32" s="122">
        <v>11074</v>
      </c>
      <c r="D32" s="122"/>
      <c r="E32" s="122">
        <v>4162969</v>
      </c>
      <c r="F32" s="122"/>
      <c r="G32" s="122">
        <v>213012</v>
      </c>
      <c r="H32" s="122"/>
      <c r="I32" s="122">
        <v>2275279</v>
      </c>
      <c r="J32" s="122"/>
      <c r="K32" s="122">
        <v>6662333</v>
      </c>
      <c r="L32" s="122"/>
    </row>
    <row r="33" spans="1:12" ht="13.5" x14ac:dyDescent="0.25">
      <c r="A33" s="123" t="s">
        <v>2</v>
      </c>
      <c r="B33" s="121" t="s">
        <v>175</v>
      </c>
      <c r="C33" s="122">
        <v>673</v>
      </c>
      <c r="D33" s="122" t="s">
        <v>197</v>
      </c>
      <c r="E33" s="122">
        <v>564617</v>
      </c>
      <c r="F33" s="122">
        <v>1.4</v>
      </c>
      <c r="G33" s="122">
        <v>19946</v>
      </c>
      <c r="H33" s="122">
        <v>7.9</v>
      </c>
      <c r="I33" s="122">
        <v>297391</v>
      </c>
      <c r="J33" s="122">
        <v>2</v>
      </c>
      <c r="K33" s="122">
        <v>882626</v>
      </c>
      <c r="L33" s="122">
        <v>1.1000000000000001</v>
      </c>
    </row>
    <row r="34" spans="1:12" ht="13.5" x14ac:dyDescent="0.25">
      <c r="A34" s="123"/>
      <c r="B34" s="121" t="s">
        <v>176</v>
      </c>
      <c r="C34" s="122">
        <v>1194</v>
      </c>
      <c r="D34" s="122" t="s">
        <v>198</v>
      </c>
      <c r="E34" s="122">
        <v>204816</v>
      </c>
      <c r="F34" s="122">
        <v>2.6</v>
      </c>
      <c r="G34" s="122">
        <v>14763</v>
      </c>
      <c r="H34" s="122">
        <v>9.9</v>
      </c>
      <c r="I34" s="122">
        <v>70521</v>
      </c>
      <c r="J34" s="122">
        <v>4.4000000000000004</v>
      </c>
      <c r="K34" s="122">
        <v>291294</v>
      </c>
      <c r="L34" s="122">
        <v>2.2000000000000002</v>
      </c>
    </row>
    <row r="35" spans="1:12" ht="13.5" x14ac:dyDescent="0.25">
      <c r="A35" s="123"/>
      <c r="B35" s="121" t="s">
        <v>0</v>
      </c>
      <c r="C35" s="122">
        <v>1866</v>
      </c>
      <c r="D35" s="122"/>
      <c r="E35" s="122">
        <v>769433</v>
      </c>
      <c r="F35" s="122"/>
      <c r="G35" s="122">
        <v>34709</v>
      </c>
      <c r="H35" s="122"/>
      <c r="I35" s="122">
        <v>367912</v>
      </c>
      <c r="J35" s="122"/>
      <c r="K35" s="122">
        <v>1173920</v>
      </c>
      <c r="L35" s="122"/>
    </row>
    <row r="36" spans="1:12" ht="13.5" x14ac:dyDescent="0.25">
      <c r="A36" s="123" t="s">
        <v>3</v>
      </c>
      <c r="B36" s="121" t="s">
        <v>175</v>
      </c>
      <c r="C36" s="122">
        <v>926</v>
      </c>
      <c r="D36" s="122" t="s">
        <v>199</v>
      </c>
      <c r="E36" s="122">
        <v>456338</v>
      </c>
      <c r="F36" s="122">
        <v>1.6</v>
      </c>
      <c r="G36" s="122">
        <v>11092</v>
      </c>
      <c r="H36" s="122">
        <v>10.4</v>
      </c>
      <c r="I36" s="122">
        <v>253246</v>
      </c>
      <c r="J36" s="122">
        <v>2.1</v>
      </c>
      <c r="K36" s="122">
        <v>721602</v>
      </c>
      <c r="L36" s="122">
        <v>1.2</v>
      </c>
    </row>
    <row r="37" spans="1:12" ht="13.5" x14ac:dyDescent="0.25">
      <c r="A37" s="123"/>
      <c r="B37" s="121" t="s">
        <v>176</v>
      </c>
      <c r="C37" s="122">
        <v>430</v>
      </c>
      <c r="D37" s="122" t="s">
        <v>200</v>
      </c>
      <c r="E37" s="122">
        <v>76898</v>
      </c>
      <c r="F37" s="122">
        <v>4.2</v>
      </c>
      <c r="G37" s="122">
        <v>6120</v>
      </c>
      <c r="H37" s="122">
        <v>14.9</v>
      </c>
      <c r="I37" s="122">
        <v>29952</v>
      </c>
      <c r="J37" s="122">
        <v>6.6</v>
      </c>
      <c r="K37" s="122">
        <v>113399</v>
      </c>
      <c r="L37" s="122">
        <v>3.4</v>
      </c>
    </row>
    <row r="38" spans="1:12" ht="13.5" x14ac:dyDescent="0.25">
      <c r="A38" s="123"/>
      <c r="B38" s="121" t="s">
        <v>0</v>
      </c>
      <c r="C38" s="122">
        <v>1356</v>
      </c>
      <c r="D38" s="122"/>
      <c r="E38" s="122">
        <v>533236</v>
      </c>
      <c r="F38" s="122"/>
      <c r="G38" s="122">
        <v>17211</v>
      </c>
      <c r="H38" s="122"/>
      <c r="I38" s="122">
        <v>283197</v>
      </c>
      <c r="J38" s="122"/>
      <c r="K38" s="122">
        <v>835001</v>
      </c>
      <c r="L38" s="122"/>
    </row>
    <row r="39" spans="1:12" ht="13.5" x14ac:dyDescent="0.25">
      <c r="A39" s="123" t="s">
        <v>4</v>
      </c>
      <c r="B39" s="121" t="s">
        <v>175</v>
      </c>
      <c r="C39" s="122">
        <v>287</v>
      </c>
      <c r="D39" s="122" t="s">
        <v>201</v>
      </c>
      <c r="E39" s="122">
        <v>174199</v>
      </c>
      <c r="F39" s="122">
        <v>1.8</v>
      </c>
      <c r="G39" s="122">
        <v>3975</v>
      </c>
      <c r="H39" s="122">
        <v>12.6</v>
      </c>
      <c r="I39" s="122">
        <v>87766</v>
      </c>
      <c r="J39" s="122">
        <v>2.6</v>
      </c>
      <c r="K39" s="122">
        <v>266228</v>
      </c>
      <c r="L39" s="122">
        <v>1.5</v>
      </c>
    </row>
    <row r="40" spans="1:12" ht="13.5" x14ac:dyDescent="0.25">
      <c r="A40" s="123"/>
      <c r="B40" s="121" t="s">
        <v>176</v>
      </c>
      <c r="C40" s="122">
        <v>146</v>
      </c>
      <c r="D40" s="122" t="s">
        <v>202</v>
      </c>
      <c r="E40" s="122">
        <v>35919</v>
      </c>
      <c r="F40" s="122">
        <v>4.5</v>
      </c>
      <c r="G40" s="122">
        <v>2579</v>
      </c>
      <c r="H40" s="122">
        <v>17.100000000000001</v>
      </c>
      <c r="I40" s="122">
        <v>14609</v>
      </c>
      <c r="J40" s="122">
        <v>7.1</v>
      </c>
      <c r="K40" s="122">
        <v>53253</v>
      </c>
      <c r="L40" s="122">
        <v>3.7</v>
      </c>
    </row>
    <row r="41" spans="1:12" ht="13.5" x14ac:dyDescent="0.25">
      <c r="A41" s="123"/>
      <c r="B41" s="121" t="s">
        <v>0</v>
      </c>
      <c r="C41" s="122">
        <v>434</v>
      </c>
      <c r="D41" s="122"/>
      <c r="E41" s="122">
        <v>210119</v>
      </c>
      <c r="F41" s="122"/>
      <c r="G41" s="122">
        <v>6553</v>
      </c>
      <c r="H41" s="122"/>
      <c r="I41" s="122">
        <v>102375</v>
      </c>
      <c r="J41" s="122"/>
      <c r="K41" s="122">
        <v>319481</v>
      </c>
      <c r="L41" s="122"/>
    </row>
    <row r="42" spans="1:12" ht="13.5" x14ac:dyDescent="0.25">
      <c r="A42" s="123" t="s">
        <v>5</v>
      </c>
      <c r="B42" s="121" t="s">
        <v>175</v>
      </c>
      <c r="C42" s="122" t="s">
        <v>116</v>
      </c>
      <c r="D42" s="122" t="s">
        <v>117</v>
      </c>
      <c r="E42" s="122">
        <v>15527</v>
      </c>
      <c r="F42" s="122">
        <v>8.9</v>
      </c>
      <c r="G42" s="122">
        <v>359</v>
      </c>
      <c r="H42" s="122" t="s">
        <v>203</v>
      </c>
      <c r="I42" s="122">
        <v>10254</v>
      </c>
      <c r="J42" s="122">
        <v>11.1</v>
      </c>
      <c r="K42" s="122">
        <v>26140</v>
      </c>
      <c r="L42" s="122">
        <v>6.9</v>
      </c>
    </row>
    <row r="43" spans="1:12" ht="13.5" x14ac:dyDescent="0.25">
      <c r="A43" s="123"/>
      <c r="B43" s="121" t="s">
        <v>176</v>
      </c>
      <c r="C43" s="122" t="s">
        <v>116</v>
      </c>
      <c r="D43" s="122" t="s">
        <v>117</v>
      </c>
      <c r="E43" s="122">
        <v>2497</v>
      </c>
      <c r="F43" s="122">
        <v>25.5</v>
      </c>
      <c r="G43" s="122">
        <v>128</v>
      </c>
      <c r="H43" s="122" t="s">
        <v>109</v>
      </c>
      <c r="I43" s="122">
        <v>725</v>
      </c>
      <c r="J43" s="122" t="s">
        <v>204</v>
      </c>
      <c r="K43" s="122">
        <v>3350</v>
      </c>
      <c r="L43" s="122">
        <v>21.9</v>
      </c>
    </row>
    <row r="44" spans="1:12" ht="13.5" x14ac:dyDescent="0.25">
      <c r="A44" s="123"/>
      <c r="B44" s="121" t="s">
        <v>0</v>
      </c>
      <c r="C44" s="122" t="s">
        <v>116</v>
      </c>
      <c r="D44" s="122"/>
      <c r="E44" s="122">
        <v>18024</v>
      </c>
      <c r="F44" s="122"/>
      <c r="G44" s="122">
        <v>487</v>
      </c>
      <c r="H44" s="122"/>
      <c r="I44" s="122">
        <v>10979</v>
      </c>
      <c r="J44" s="122"/>
      <c r="K44" s="122">
        <v>29490</v>
      </c>
      <c r="L44" s="122"/>
    </row>
    <row r="45" spans="1:12" ht="13.5" x14ac:dyDescent="0.25">
      <c r="A45" s="123" t="s">
        <v>6</v>
      </c>
      <c r="B45" s="121" t="s">
        <v>175</v>
      </c>
      <c r="C45" s="122">
        <v>127</v>
      </c>
      <c r="D45" s="122" t="s">
        <v>205</v>
      </c>
      <c r="E45" s="122">
        <v>67114</v>
      </c>
      <c r="F45" s="122">
        <v>4.2</v>
      </c>
      <c r="G45" s="122">
        <v>1494</v>
      </c>
      <c r="H45" s="122" t="s">
        <v>206</v>
      </c>
      <c r="I45" s="122">
        <v>32241</v>
      </c>
      <c r="J45" s="122">
        <v>6.1</v>
      </c>
      <c r="K45" s="122">
        <v>100977</v>
      </c>
      <c r="L45" s="122">
        <v>3.4</v>
      </c>
    </row>
    <row r="46" spans="1:12" ht="13.5" x14ac:dyDescent="0.25">
      <c r="A46" s="123"/>
      <c r="B46" s="121" t="s">
        <v>176</v>
      </c>
      <c r="C46" s="122">
        <v>180</v>
      </c>
      <c r="D46" s="122" t="s">
        <v>207</v>
      </c>
      <c r="E46" s="122">
        <v>15943</v>
      </c>
      <c r="F46" s="122">
        <v>9.1</v>
      </c>
      <c r="G46" s="122">
        <v>1142</v>
      </c>
      <c r="H46" s="122" t="s">
        <v>208</v>
      </c>
      <c r="I46" s="122">
        <v>6542</v>
      </c>
      <c r="J46" s="122">
        <v>14.2</v>
      </c>
      <c r="K46" s="122">
        <v>23806</v>
      </c>
      <c r="L46" s="122">
        <v>7.4</v>
      </c>
    </row>
    <row r="47" spans="1:12" ht="13.5" x14ac:dyDescent="0.25">
      <c r="A47" s="123"/>
      <c r="B47" s="121" t="s">
        <v>0</v>
      </c>
      <c r="C47" s="122">
        <v>307</v>
      </c>
      <c r="D47" s="122"/>
      <c r="E47" s="122">
        <v>83057</v>
      </c>
      <c r="F47" s="122"/>
      <c r="G47" s="122">
        <v>2636</v>
      </c>
      <c r="H47" s="122"/>
      <c r="I47" s="122">
        <v>38783</v>
      </c>
      <c r="J47" s="122"/>
      <c r="K47" s="122">
        <v>124783</v>
      </c>
      <c r="L47" s="122"/>
    </row>
    <row r="48" spans="1:12" ht="13.5" x14ac:dyDescent="0.25">
      <c r="A48" s="123" t="s">
        <v>7</v>
      </c>
      <c r="B48" s="121" t="s">
        <v>175</v>
      </c>
      <c r="C48" s="122">
        <v>70</v>
      </c>
      <c r="D48" s="122" t="s">
        <v>109</v>
      </c>
      <c r="E48" s="122">
        <v>17883</v>
      </c>
      <c r="F48" s="122">
        <v>8.4</v>
      </c>
      <c r="G48" s="122">
        <v>305</v>
      </c>
      <c r="H48" s="122" t="s">
        <v>209</v>
      </c>
      <c r="I48" s="122">
        <v>7455</v>
      </c>
      <c r="J48" s="122">
        <v>12.9</v>
      </c>
      <c r="K48" s="122">
        <v>25713</v>
      </c>
      <c r="L48" s="122">
        <v>7</v>
      </c>
    </row>
    <row r="49" spans="1:12" ht="13.5" x14ac:dyDescent="0.25">
      <c r="A49" s="123"/>
      <c r="B49" s="121" t="s">
        <v>176</v>
      </c>
      <c r="C49" s="122">
        <v>0</v>
      </c>
      <c r="D49" s="122" t="s">
        <v>117</v>
      </c>
      <c r="E49" s="122">
        <v>3128</v>
      </c>
      <c r="F49" s="122">
        <v>20.2</v>
      </c>
      <c r="G49" s="122">
        <v>167</v>
      </c>
      <c r="H49" s="122" t="s">
        <v>169</v>
      </c>
      <c r="I49" s="122">
        <v>879</v>
      </c>
      <c r="J49" s="122" t="s">
        <v>210</v>
      </c>
      <c r="K49" s="122">
        <v>4174</v>
      </c>
      <c r="L49" s="122">
        <v>17.3</v>
      </c>
    </row>
    <row r="50" spans="1:12" ht="13.5" x14ac:dyDescent="0.25">
      <c r="A50" s="123"/>
      <c r="B50" s="121" t="s">
        <v>0</v>
      </c>
      <c r="C50" s="122">
        <v>70</v>
      </c>
      <c r="D50" s="122"/>
      <c r="E50" s="122">
        <v>21011</v>
      </c>
      <c r="F50" s="122"/>
      <c r="G50" s="122">
        <v>472</v>
      </c>
      <c r="H50" s="122"/>
      <c r="I50" s="122">
        <v>8333</v>
      </c>
      <c r="J50" s="122"/>
      <c r="K50" s="122">
        <v>29887</v>
      </c>
      <c r="L50" s="122"/>
    </row>
    <row r="51" spans="1:12" ht="13.5" x14ac:dyDescent="0.25">
      <c r="A51" s="123" t="s">
        <v>8</v>
      </c>
      <c r="B51" s="121" t="s">
        <v>175</v>
      </c>
      <c r="C51" s="122">
        <v>57</v>
      </c>
      <c r="D51" s="122" t="s">
        <v>109</v>
      </c>
      <c r="E51" s="122">
        <v>19866</v>
      </c>
      <c r="F51" s="122">
        <v>7.5</v>
      </c>
      <c r="G51" s="122">
        <v>553</v>
      </c>
      <c r="H51" s="122" t="s">
        <v>211</v>
      </c>
      <c r="I51" s="122">
        <v>10467</v>
      </c>
      <c r="J51" s="122">
        <v>10.5</v>
      </c>
      <c r="K51" s="122">
        <v>30942</v>
      </c>
      <c r="L51" s="122">
        <v>6</v>
      </c>
    </row>
    <row r="52" spans="1:12" ht="13.5" x14ac:dyDescent="0.25">
      <c r="A52" s="123"/>
      <c r="B52" s="121" t="s">
        <v>176</v>
      </c>
      <c r="C52" s="122">
        <v>83</v>
      </c>
      <c r="D52" s="122" t="s">
        <v>109</v>
      </c>
      <c r="E52" s="122">
        <v>2798</v>
      </c>
      <c r="F52" s="122">
        <v>22.5</v>
      </c>
      <c r="G52" s="122">
        <v>45</v>
      </c>
      <c r="H52" s="122" t="s">
        <v>109</v>
      </c>
      <c r="I52" s="122">
        <v>1395</v>
      </c>
      <c r="J52" s="122" t="s">
        <v>212</v>
      </c>
      <c r="K52" s="122">
        <v>4321</v>
      </c>
      <c r="L52" s="122">
        <v>18</v>
      </c>
    </row>
    <row r="53" spans="1:12" ht="13.5" x14ac:dyDescent="0.25">
      <c r="A53" s="123"/>
      <c r="B53" s="121" t="s">
        <v>0</v>
      </c>
      <c r="C53" s="122">
        <v>140</v>
      </c>
      <c r="D53" s="122"/>
      <c r="E53" s="122">
        <v>22664</v>
      </c>
      <c r="F53" s="122"/>
      <c r="G53" s="122">
        <v>598</v>
      </c>
      <c r="H53" s="122"/>
      <c r="I53" s="122">
        <v>11861</v>
      </c>
      <c r="J53" s="122"/>
      <c r="K53" s="122">
        <v>35263</v>
      </c>
      <c r="L53" s="122"/>
    </row>
    <row r="54" spans="1:12" ht="13.5" x14ac:dyDescent="0.25">
      <c r="A54" s="123" t="s">
        <v>9</v>
      </c>
      <c r="B54" s="121" t="s">
        <v>175</v>
      </c>
      <c r="C54" s="122">
        <v>34</v>
      </c>
      <c r="D54" s="122" t="s">
        <v>109</v>
      </c>
      <c r="E54" s="122">
        <v>16798</v>
      </c>
      <c r="F54" s="122">
        <v>8.6999999999999993</v>
      </c>
      <c r="G54" s="122">
        <v>379</v>
      </c>
      <c r="H54" s="122" t="s">
        <v>203</v>
      </c>
      <c r="I54" s="122">
        <v>8867</v>
      </c>
      <c r="J54" s="122">
        <v>11.6</v>
      </c>
      <c r="K54" s="122">
        <v>26079</v>
      </c>
      <c r="L54" s="122">
        <v>6.9</v>
      </c>
    </row>
    <row r="55" spans="1:12" ht="13.5" x14ac:dyDescent="0.25">
      <c r="A55" s="123"/>
      <c r="B55" s="121" t="s">
        <v>176</v>
      </c>
      <c r="C55" s="122">
        <v>69</v>
      </c>
      <c r="D55" s="122" t="s">
        <v>109</v>
      </c>
      <c r="E55" s="122">
        <v>4824</v>
      </c>
      <c r="F55" s="122">
        <v>16.5</v>
      </c>
      <c r="G55" s="122">
        <v>561</v>
      </c>
      <c r="H55" s="122" t="s">
        <v>213</v>
      </c>
      <c r="I55" s="122">
        <v>1545</v>
      </c>
      <c r="J55" s="122">
        <v>27.7</v>
      </c>
      <c r="K55" s="122">
        <v>6999</v>
      </c>
      <c r="L55" s="122">
        <v>13.5</v>
      </c>
    </row>
    <row r="56" spans="1:12" ht="13.5" x14ac:dyDescent="0.25">
      <c r="A56" s="123"/>
      <c r="B56" s="121" t="s">
        <v>0</v>
      </c>
      <c r="C56" s="122">
        <v>103</v>
      </c>
      <c r="D56" s="122"/>
      <c r="E56" s="122">
        <v>21623</v>
      </c>
      <c r="F56" s="122"/>
      <c r="G56" s="122">
        <v>940</v>
      </c>
      <c r="H56" s="122"/>
      <c r="I56" s="122">
        <v>10413</v>
      </c>
      <c r="J56" s="122"/>
      <c r="K56" s="122">
        <v>33078</v>
      </c>
      <c r="L56" s="122"/>
    </row>
    <row r="57" spans="1:12" ht="13.5" x14ac:dyDescent="0.25">
      <c r="A57" s="123" t="s">
        <v>10</v>
      </c>
      <c r="B57" s="121" t="s">
        <v>175</v>
      </c>
      <c r="C57" s="122">
        <v>95</v>
      </c>
      <c r="D57" s="122" t="s">
        <v>214</v>
      </c>
      <c r="E57" s="122">
        <v>47241</v>
      </c>
      <c r="F57" s="122">
        <v>3.6</v>
      </c>
      <c r="G57" s="122">
        <v>1420</v>
      </c>
      <c r="H57" s="122">
        <v>21</v>
      </c>
      <c r="I57" s="122">
        <v>24369</v>
      </c>
      <c r="J57" s="122">
        <v>4.8</v>
      </c>
      <c r="K57" s="122">
        <v>73125</v>
      </c>
      <c r="L57" s="122">
        <v>2.8</v>
      </c>
    </row>
    <row r="58" spans="1:12" ht="13.5" x14ac:dyDescent="0.25">
      <c r="A58" s="123"/>
      <c r="B58" s="121" t="s">
        <v>176</v>
      </c>
      <c r="C58" s="122">
        <v>84</v>
      </c>
      <c r="D58" s="122" t="s">
        <v>215</v>
      </c>
      <c r="E58" s="122">
        <v>16225</v>
      </c>
      <c r="F58" s="122">
        <v>6.5</v>
      </c>
      <c r="G58" s="122">
        <v>1066</v>
      </c>
      <c r="H58" s="122">
        <v>25.6</v>
      </c>
      <c r="I58" s="122">
        <v>6259</v>
      </c>
      <c r="J58" s="122">
        <v>10.6</v>
      </c>
      <c r="K58" s="122">
        <v>23634</v>
      </c>
      <c r="L58" s="122">
        <v>5.4</v>
      </c>
    </row>
    <row r="59" spans="1:12" ht="13.5" x14ac:dyDescent="0.25">
      <c r="A59" s="123"/>
      <c r="B59" s="121" t="s">
        <v>0</v>
      </c>
      <c r="C59" s="122">
        <v>179</v>
      </c>
      <c r="D59" s="122"/>
      <c r="E59" s="122">
        <v>63466</v>
      </c>
      <c r="F59" s="122"/>
      <c r="G59" s="122">
        <v>2487</v>
      </c>
      <c r="H59" s="122"/>
      <c r="I59" s="122">
        <v>30628</v>
      </c>
      <c r="J59" s="122"/>
      <c r="K59" s="122">
        <v>96759</v>
      </c>
      <c r="L59" s="122"/>
    </row>
    <row r="60" spans="1:12" ht="13.5" x14ac:dyDescent="0.25">
      <c r="A60" s="123" t="s">
        <v>11</v>
      </c>
      <c r="B60" s="121" t="s">
        <v>175</v>
      </c>
      <c r="C60" s="122">
        <v>251</v>
      </c>
      <c r="D60" s="122" t="s">
        <v>135</v>
      </c>
      <c r="E60" s="122">
        <v>120446</v>
      </c>
      <c r="F60" s="122">
        <v>3.1</v>
      </c>
      <c r="G60" s="122">
        <v>3649</v>
      </c>
      <c r="H60" s="122">
        <v>18.399999999999999</v>
      </c>
      <c r="I60" s="122">
        <v>65448</v>
      </c>
      <c r="J60" s="122">
        <v>4.3</v>
      </c>
      <c r="K60" s="122">
        <v>189793</v>
      </c>
      <c r="L60" s="122">
        <v>2.5</v>
      </c>
    </row>
    <row r="61" spans="1:12" ht="13.5" x14ac:dyDescent="0.25">
      <c r="A61" s="123"/>
      <c r="B61" s="121" t="s">
        <v>176</v>
      </c>
      <c r="C61" s="122">
        <v>67</v>
      </c>
      <c r="D61" s="122" t="s">
        <v>109</v>
      </c>
      <c r="E61" s="122">
        <v>30868</v>
      </c>
      <c r="F61" s="122">
        <v>6.7</v>
      </c>
      <c r="G61" s="122">
        <v>4143</v>
      </c>
      <c r="H61" s="122">
        <v>18.5</v>
      </c>
      <c r="I61" s="122">
        <v>10093</v>
      </c>
      <c r="J61" s="122">
        <v>11.5</v>
      </c>
      <c r="K61" s="122">
        <v>45171</v>
      </c>
      <c r="L61" s="122">
        <v>5.5</v>
      </c>
    </row>
    <row r="62" spans="1:12" ht="13.5" x14ac:dyDescent="0.25">
      <c r="A62" s="123"/>
      <c r="B62" s="121" t="s">
        <v>0</v>
      </c>
      <c r="C62" s="122">
        <v>317</v>
      </c>
      <c r="D62" s="122"/>
      <c r="E62" s="122">
        <v>151313</v>
      </c>
      <c r="F62" s="122"/>
      <c r="G62" s="122">
        <v>7792</v>
      </c>
      <c r="H62" s="122"/>
      <c r="I62" s="122">
        <v>75541</v>
      </c>
      <c r="J62" s="122"/>
      <c r="K62" s="122">
        <v>234964</v>
      </c>
      <c r="L62" s="122"/>
    </row>
    <row r="63" spans="1:12" ht="13.5" x14ac:dyDescent="0.25">
      <c r="A63" s="123" t="s">
        <v>12</v>
      </c>
      <c r="B63" s="121" t="s">
        <v>175</v>
      </c>
      <c r="C63" s="122">
        <v>62</v>
      </c>
      <c r="D63" s="122" t="s">
        <v>109</v>
      </c>
      <c r="E63" s="122">
        <v>108838</v>
      </c>
      <c r="F63" s="122">
        <v>3.3</v>
      </c>
      <c r="G63" s="122">
        <v>3250</v>
      </c>
      <c r="H63" s="122">
        <v>19.600000000000001</v>
      </c>
      <c r="I63" s="122">
        <v>64061</v>
      </c>
      <c r="J63" s="122">
        <v>4.3</v>
      </c>
      <c r="K63" s="122">
        <v>176211</v>
      </c>
      <c r="L63" s="122">
        <v>2.6</v>
      </c>
    </row>
    <row r="64" spans="1:12" ht="13.5" x14ac:dyDescent="0.25">
      <c r="A64" s="123"/>
      <c r="B64" s="121" t="s">
        <v>176</v>
      </c>
      <c r="C64" s="122">
        <v>93</v>
      </c>
      <c r="D64" s="122" t="s">
        <v>109</v>
      </c>
      <c r="E64" s="122">
        <v>27286</v>
      </c>
      <c r="F64" s="122">
        <v>7.2</v>
      </c>
      <c r="G64" s="122">
        <v>2722</v>
      </c>
      <c r="H64" s="122">
        <v>22.8</v>
      </c>
      <c r="I64" s="122">
        <v>12300</v>
      </c>
      <c r="J64" s="122">
        <v>10.5</v>
      </c>
      <c r="K64" s="122">
        <v>42401</v>
      </c>
      <c r="L64" s="122">
        <v>5.7</v>
      </c>
    </row>
    <row r="65" spans="1:12" ht="13.5" x14ac:dyDescent="0.25">
      <c r="A65" s="123"/>
      <c r="B65" s="121" t="s">
        <v>0</v>
      </c>
      <c r="C65" s="122">
        <v>155</v>
      </c>
      <c r="D65" s="122"/>
      <c r="E65" s="122">
        <v>136124</v>
      </c>
      <c r="F65" s="122"/>
      <c r="G65" s="122">
        <v>5972</v>
      </c>
      <c r="H65" s="122"/>
      <c r="I65" s="122">
        <v>76361</v>
      </c>
      <c r="J65" s="122"/>
      <c r="K65" s="122">
        <v>218612</v>
      </c>
      <c r="L65" s="122"/>
    </row>
    <row r="66" spans="1:12" ht="13.5" x14ac:dyDescent="0.25">
      <c r="A66" s="123" t="s">
        <v>13</v>
      </c>
      <c r="B66" s="121" t="s">
        <v>175</v>
      </c>
      <c r="C66" s="122">
        <v>98</v>
      </c>
      <c r="D66" s="122" t="s">
        <v>109</v>
      </c>
      <c r="E66" s="122">
        <v>57147</v>
      </c>
      <c r="F66" s="122">
        <v>4.7</v>
      </c>
      <c r="G66" s="122">
        <v>2859</v>
      </c>
      <c r="H66" s="122">
        <v>21.1</v>
      </c>
      <c r="I66" s="122">
        <v>46776</v>
      </c>
      <c r="J66" s="122">
        <v>5.2</v>
      </c>
      <c r="K66" s="122">
        <v>106880</v>
      </c>
      <c r="L66" s="122">
        <v>3.4</v>
      </c>
    </row>
    <row r="67" spans="1:12" ht="13.5" x14ac:dyDescent="0.25">
      <c r="A67" s="123"/>
      <c r="B67" s="121" t="s">
        <v>176</v>
      </c>
      <c r="C67" s="122">
        <v>511</v>
      </c>
      <c r="D67" s="122" t="s">
        <v>216</v>
      </c>
      <c r="E67" s="122">
        <v>32775</v>
      </c>
      <c r="F67" s="122">
        <v>6.7</v>
      </c>
      <c r="G67" s="122">
        <v>3476</v>
      </c>
      <c r="H67" s="122">
        <v>21.1</v>
      </c>
      <c r="I67" s="122">
        <v>15691</v>
      </c>
      <c r="J67" s="122">
        <v>9.8000000000000007</v>
      </c>
      <c r="K67" s="122">
        <v>52453</v>
      </c>
      <c r="L67" s="122">
        <v>5.3</v>
      </c>
    </row>
    <row r="68" spans="1:12" ht="13.5" x14ac:dyDescent="0.25">
      <c r="A68" s="123"/>
      <c r="B68" s="121" t="s">
        <v>0</v>
      </c>
      <c r="C68" s="122">
        <v>609</v>
      </c>
      <c r="D68" s="122"/>
      <c r="E68" s="122">
        <v>89923</v>
      </c>
      <c r="F68" s="122"/>
      <c r="G68" s="122">
        <v>6334</v>
      </c>
      <c r="H68" s="122"/>
      <c r="I68" s="122">
        <v>62467</v>
      </c>
      <c r="J68" s="122"/>
      <c r="K68" s="122">
        <v>159333</v>
      </c>
      <c r="L68" s="122"/>
    </row>
    <row r="69" spans="1:12" ht="13.5" x14ac:dyDescent="0.25">
      <c r="A69" s="123" t="s">
        <v>14</v>
      </c>
      <c r="B69" s="121" t="s">
        <v>175</v>
      </c>
      <c r="C69" s="122">
        <v>154</v>
      </c>
      <c r="D69" s="122" t="s">
        <v>217</v>
      </c>
      <c r="E69" s="122">
        <v>110349</v>
      </c>
      <c r="F69" s="122">
        <v>3.3</v>
      </c>
      <c r="G69" s="122">
        <v>4289</v>
      </c>
      <c r="H69" s="122">
        <v>16.899999999999999</v>
      </c>
      <c r="I69" s="122">
        <v>73635</v>
      </c>
      <c r="J69" s="122">
        <v>4</v>
      </c>
      <c r="K69" s="122">
        <v>188427</v>
      </c>
      <c r="L69" s="122">
        <v>2.5</v>
      </c>
    </row>
    <row r="70" spans="1:12" ht="13.5" x14ac:dyDescent="0.25">
      <c r="A70" s="123"/>
      <c r="B70" s="121" t="s">
        <v>176</v>
      </c>
      <c r="C70" s="122">
        <v>270</v>
      </c>
      <c r="D70" s="122" t="s">
        <v>218</v>
      </c>
      <c r="E70" s="122">
        <v>29085</v>
      </c>
      <c r="F70" s="122">
        <v>7.1</v>
      </c>
      <c r="G70" s="122">
        <v>2585</v>
      </c>
      <c r="H70" s="122">
        <v>24.1</v>
      </c>
      <c r="I70" s="122">
        <v>13295</v>
      </c>
      <c r="J70" s="122">
        <v>10.199999999999999</v>
      </c>
      <c r="K70" s="122">
        <v>45235</v>
      </c>
      <c r="L70" s="122">
        <v>5.6</v>
      </c>
    </row>
    <row r="71" spans="1:12" ht="13.5" x14ac:dyDescent="0.25">
      <c r="A71" s="123"/>
      <c r="B71" s="121" t="s">
        <v>0</v>
      </c>
      <c r="C71" s="122">
        <v>424</v>
      </c>
      <c r="D71" s="122"/>
      <c r="E71" s="122">
        <v>139434</v>
      </c>
      <c r="F71" s="122"/>
      <c r="G71" s="122">
        <v>6874</v>
      </c>
      <c r="H71" s="122"/>
      <c r="I71" s="122">
        <v>86931</v>
      </c>
      <c r="J71" s="122"/>
      <c r="K71" s="122">
        <v>233662</v>
      </c>
      <c r="L71" s="122"/>
    </row>
    <row r="72" spans="1:12" ht="13.5" x14ac:dyDescent="0.25">
      <c r="A72" s="123" t="s">
        <v>15</v>
      </c>
      <c r="B72" s="121" t="s">
        <v>175</v>
      </c>
      <c r="C72" s="122">
        <v>71</v>
      </c>
      <c r="D72" s="122" t="s">
        <v>109</v>
      </c>
      <c r="E72" s="122">
        <v>30892</v>
      </c>
      <c r="F72" s="122">
        <v>6.3</v>
      </c>
      <c r="G72" s="122">
        <v>901</v>
      </c>
      <c r="H72" s="122" t="s">
        <v>156</v>
      </c>
      <c r="I72" s="122">
        <v>18440</v>
      </c>
      <c r="J72" s="122">
        <v>8</v>
      </c>
      <c r="K72" s="122">
        <v>50305</v>
      </c>
      <c r="L72" s="122">
        <v>4.9000000000000004</v>
      </c>
    </row>
    <row r="73" spans="1:12" ht="13.5" x14ac:dyDescent="0.25">
      <c r="A73" s="123"/>
      <c r="B73" s="121" t="s">
        <v>176</v>
      </c>
      <c r="C73" s="122">
        <v>36</v>
      </c>
      <c r="D73" s="122" t="s">
        <v>109</v>
      </c>
      <c r="E73" s="122">
        <v>10750</v>
      </c>
      <c r="F73" s="122">
        <v>11.1</v>
      </c>
      <c r="G73" s="122">
        <v>621</v>
      </c>
      <c r="H73" s="122" t="s">
        <v>114</v>
      </c>
      <c r="I73" s="122">
        <v>4168</v>
      </c>
      <c r="J73" s="122">
        <v>17.3</v>
      </c>
      <c r="K73" s="122">
        <v>15574</v>
      </c>
      <c r="L73" s="122">
        <v>9.1999999999999993</v>
      </c>
    </row>
    <row r="74" spans="1:12" ht="13.5" x14ac:dyDescent="0.25">
      <c r="A74" s="123"/>
      <c r="B74" s="121" t="s">
        <v>0</v>
      </c>
      <c r="C74" s="122">
        <v>107</v>
      </c>
      <c r="D74" s="122"/>
      <c r="E74" s="122">
        <v>41642</v>
      </c>
      <c r="F74" s="122"/>
      <c r="G74" s="122">
        <v>1522</v>
      </c>
      <c r="H74" s="122"/>
      <c r="I74" s="122">
        <v>22608</v>
      </c>
      <c r="J74" s="122"/>
      <c r="K74" s="122">
        <v>65879</v>
      </c>
      <c r="L74" s="122"/>
    </row>
    <row r="75" spans="1:12" ht="13.5" x14ac:dyDescent="0.25">
      <c r="A75" s="123" t="s">
        <v>16</v>
      </c>
      <c r="B75" s="121" t="s">
        <v>175</v>
      </c>
      <c r="C75" s="122">
        <v>68</v>
      </c>
      <c r="D75" s="122" t="s">
        <v>109</v>
      </c>
      <c r="E75" s="122">
        <v>24868</v>
      </c>
      <c r="F75" s="122">
        <v>7.1</v>
      </c>
      <c r="G75" s="122">
        <v>536</v>
      </c>
      <c r="H75" s="122" t="s">
        <v>219</v>
      </c>
      <c r="I75" s="122">
        <v>12511</v>
      </c>
      <c r="J75" s="122">
        <v>9.6</v>
      </c>
      <c r="K75" s="122">
        <v>37983</v>
      </c>
      <c r="L75" s="122">
        <v>5.6</v>
      </c>
    </row>
    <row r="76" spans="1:12" ht="13.5" x14ac:dyDescent="0.25">
      <c r="A76" s="123"/>
      <c r="B76" s="121" t="s">
        <v>176</v>
      </c>
      <c r="C76" s="122">
        <v>33</v>
      </c>
      <c r="D76" s="122" t="s">
        <v>109</v>
      </c>
      <c r="E76" s="122">
        <v>4569</v>
      </c>
      <c r="F76" s="122">
        <v>17.399999999999999</v>
      </c>
      <c r="G76" s="122">
        <v>456</v>
      </c>
      <c r="H76" s="122" t="s">
        <v>220</v>
      </c>
      <c r="I76" s="122">
        <v>1551</v>
      </c>
      <c r="J76" s="122">
        <v>28.6</v>
      </c>
      <c r="K76" s="122">
        <v>6609</v>
      </c>
      <c r="L76" s="122">
        <v>14.4</v>
      </c>
    </row>
    <row r="77" spans="1:12" ht="13.5" x14ac:dyDescent="0.25">
      <c r="A77" s="123"/>
      <c r="B77" s="121" t="s">
        <v>0</v>
      </c>
      <c r="C77" s="122">
        <v>101</v>
      </c>
      <c r="D77" s="122"/>
      <c r="E77" s="122">
        <v>29437</v>
      </c>
      <c r="F77" s="122"/>
      <c r="G77" s="122">
        <v>992</v>
      </c>
      <c r="H77" s="122"/>
      <c r="I77" s="122">
        <v>14062</v>
      </c>
      <c r="J77" s="122"/>
      <c r="K77" s="122">
        <v>44592</v>
      </c>
      <c r="L77" s="122"/>
    </row>
    <row r="78" spans="1:12" ht="13.5" x14ac:dyDescent="0.25">
      <c r="A78" s="123" t="s">
        <v>17</v>
      </c>
      <c r="B78" s="121" t="s">
        <v>175</v>
      </c>
      <c r="C78" s="122" t="s">
        <v>116</v>
      </c>
      <c r="D78" s="122" t="s">
        <v>117</v>
      </c>
      <c r="E78" s="122">
        <v>7777</v>
      </c>
      <c r="F78" s="122">
        <v>13.2</v>
      </c>
      <c r="G78" s="122">
        <v>243</v>
      </c>
      <c r="H78" s="122" t="s">
        <v>162</v>
      </c>
      <c r="I78" s="122">
        <v>3855</v>
      </c>
      <c r="J78" s="122">
        <v>18.8</v>
      </c>
      <c r="K78" s="122">
        <v>11875</v>
      </c>
      <c r="L78" s="122">
        <v>10.7</v>
      </c>
    </row>
    <row r="79" spans="1:12" ht="13.5" x14ac:dyDescent="0.25">
      <c r="A79" s="123"/>
      <c r="B79" s="121" t="s">
        <v>176</v>
      </c>
      <c r="C79" s="122" t="s">
        <v>116</v>
      </c>
      <c r="D79" s="122" t="s">
        <v>117</v>
      </c>
      <c r="E79" s="122">
        <v>767</v>
      </c>
      <c r="F79" s="122" t="s">
        <v>221</v>
      </c>
      <c r="G79" s="122">
        <v>91</v>
      </c>
      <c r="H79" s="122" t="s">
        <v>109</v>
      </c>
      <c r="I79" s="122">
        <v>208</v>
      </c>
      <c r="J79" s="122" t="s">
        <v>133</v>
      </c>
      <c r="K79" s="122">
        <v>1066</v>
      </c>
      <c r="L79" s="122" t="s">
        <v>155</v>
      </c>
    </row>
    <row r="80" spans="1:12" ht="13.5" x14ac:dyDescent="0.25">
      <c r="A80" s="123"/>
      <c r="B80" s="121" t="s">
        <v>0</v>
      </c>
      <c r="C80" s="122" t="s">
        <v>116</v>
      </c>
      <c r="D80" s="122"/>
      <c r="E80" s="122">
        <v>8544</v>
      </c>
      <c r="F80" s="122"/>
      <c r="G80" s="122">
        <v>334</v>
      </c>
      <c r="H80" s="122"/>
      <c r="I80" s="122">
        <v>4063</v>
      </c>
      <c r="J80" s="122"/>
      <c r="K80" s="122">
        <v>12941</v>
      </c>
      <c r="L80" s="122"/>
    </row>
    <row r="81" spans="1:12" ht="13.5" x14ac:dyDescent="0.25">
      <c r="A81" s="123" t="s">
        <v>18</v>
      </c>
      <c r="B81" s="121" t="s">
        <v>175</v>
      </c>
      <c r="C81" s="122">
        <v>249</v>
      </c>
      <c r="D81" s="122" t="s">
        <v>222</v>
      </c>
      <c r="E81" s="122">
        <v>200078</v>
      </c>
      <c r="F81" s="122">
        <v>2.5</v>
      </c>
      <c r="G81" s="122">
        <v>6189</v>
      </c>
      <c r="H81" s="122">
        <v>14.3</v>
      </c>
      <c r="I81" s="122">
        <v>108229</v>
      </c>
      <c r="J81" s="122">
        <v>3.3</v>
      </c>
      <c r="K81" s="122">
        <v>314745</v>
      </c>
      <c r="L81" s="122">
        <v>1.9</v>
      </c>
    </row>
    <row r="82" spans="1:12" ht="13.5" x14ac:dyDescent="0.25">
      <c r="A82" s="123"/>
      <c r="B82" s="121" t="s">
        <v>176</v>
      </c>
      <c r="C82" s="122">
        <v>561</v>
      </c>
      <c r="D82" s="122" t="s">
        <v>223</v>
      </c>
      <c r="E82" s="122">
        <v>59183</v>
      </c>
      <c r="F82" s="122">
        <v>4.9000000000000004</v>
      </c>
      <c r="G82" s="122">
        <v>5218</v>
      </c>
      <c r="H82" s="122">
        <v>16.8</v>
      </c>
      <c r="I82" s="122">
        <v>24587</v>
      </c>
      <c r="J82" s="122">
        <v>7.7</v>
      </c>
      <c r="K82" s="122">
        <v>89549</v>
      </c>
      <c r="L82" s="122">
        <v>4</v>
      </c>
    </row>
    <row r="83" spans="1:12" ht="13.5" x14ac:dyDescent="0.25">
      <c r="A83" s="123"/>
      <c r="B83" s="121" t="s">
        <v>0</v>
      </c>
      <c r="C83" s="122">
        <v>809</v>
      </c>
      <c r="D83" s="122"/>
      <c r="E83" s="122">
        <v>259260</v>
      </c>
      <c r="F83" s="122"/>
      <c r="G83" s="122">
        <v>11408</v>
      </c>
      <c r="H83" s="122"/>
      <c r="I83" s="122">
        <v>132817</v>
      </c>
      <c r="J83" s="122"/>
      <c r="K83" s="122">
        <v>404294</v>
      </c>
      <c r="L83" s="122"/>
    </row>
    <row r="84" spans="1:12" ht="13.5" x14ac:dyDescent="0.25">
      <c r="A84" s="123" t="s">
        <v>19</v>
      </c>
      <c r="B84" s="121" t="s">
        <v>175</v>
      </c>
      <c r="C84" s="122">
        <v>244</v>
      </c>
      <c r="D84" s="122" t="s">
        <v>224</v>
      </c>
      <c r="E84" s="122">
        <v>84900</v>
      </c>
      <c r="F84" s="122">
        <v>3.7</v>
      </c>
      <c r="G84" s="122">
        <v>1597</v>
      </c>
      <c r="H84" s="122">
        <v>27.5</v>
      </c>
      <c r="I84" s="122">
        <v>49560</v>
      </c>
      <c r="J84" s="122">
        <v>5</v>
      </c>
      <c r="K84" s="122">
        <v>136301</v>
      </c>
      <c r="L84" s="122">
        <v>3</v>
      </c>
    </row>
    <row r="85" spans="1:12" ht="13.5" x14ac:dyDescent="0.25">
      <c r="A85" s="123"/>
      <c r="B85" s="121" t="s">
        <v>176</v>
      </c>
      <c r="C85" s="122">
        <v>39</v>
      </c>
      <c r="D85" s="122" t="s">
        <v>109</v>
      </c>
      <c r="E85" s="122">
        <v>20476</v>
      </c>
      <c r="F85" s="122">
        <v>8.4</v>
      </c>
      <c r="G85" s="122">
        <v>1477</v>
      </c>
      <c r="H85" s="122" t="s">
        <v>225</v>
      </c>
      <c r="I85" s="122">
        <v>6043</v>
      </c>
      <c r="J85" s="122">
        <v>15.2</v>
      </c>
      <c r="K85" s="122">
        <v>28035</v>
      </c>
      <c r="L85" s="122">
        <v>7.1</v>
      </c>
    </row>
    <row r="86" spans="1:12" ht="13.5" x14ac:dyDescent="0.25">
      <c r="A86" s="123"/>
      <c r="B86" s="121" t="s">
        <v>0</v>
      </c>
      <c r="C86" s="122">
        <v>283</v>
      </c>
      <c r="D86" s="122"/>
      <c r="E86" s="122">
        <v>105376</v>
      </c>
      <c r="F86" s="122"/>
      <c r="G86" s="122">
        <v>3074</v>
      </c>
      <c r="H86" s="122"/>
      <c r="I86" s="122">
        <v>55603</v>
      </c>
      <c r="J86" s="122"/>
      <c r="K86" s="122">
        <v>164336</v>
      </c>
      <c r="L86" s="122"/>
    </row>
    <row r="87" spans="1:12" ht="13.5" x14ac:dyDescent="0.25">
      <c r="A87" s="123" t="s">
        <v>20</v>
      </c>
      <c r="B87" s="121" t="s">
        <v>175</v>
      </c>
      <c r="C87" s="122">
        <v>269</v>
      </c>
      <c r="D87" s="122" t="s">
        <v>226</v>
      </c>
      <c r="E87" s="122">
        <v>262922</v>
      </c>
      <c r="F87" s="122">
        <v>1.5</v>
      </c>
      <c r="G87" s="122">
        <v>8189</v>
      </c>
      <c r="H87" s="122">
        <v>8.8000000000000007</v>
      </c>
      <c r="I87" s="122">
        <v>136762</v>
      </c>
      <c r="J87" s="122">
        <v>2.1</v>
      </c>
      <c r="K87" s="122">
        <v>408142</v>
      </c>
      <c r="L87" s="122">
        <v>1.2</v>
      </c>
    </row>
    <row r="88" spans="1:12" ht="13.5" x14ac:dyDescent="0.25">
      <c r="A88" s="123"/>
      <c r="B88" s="121" t="s">
        <v>176</v>
      </c>
      <c r="C88" s="122">
        <v>494</v>
      </c>
      <c r="D88" s="122" t="s">
        <v>227</v>
      </c>
      <c r="E88" s="122">
        <v>77230</v>
      </c>
      <c r="F88" s="122">
        <v>3</v>
      </c>
      <c r="G88" s="122">
        <v>7003</v>
      </c>
      <c r="H88" s="122">
        <v>10</v>
      </c>
      <c r="I88" s="122">
        <v>31620</v>
      </c>
      <c r="J88" s="122">
        <v>4.5999999999999996</v>
      </c>
      <c r="K88" s="122">
        <v>116347</v>
      </c>
      <c r="L88" s="122">
        <v>2.4</v>
      </c>
    </row>
    <row r="89" spans="1:12" ht="13.5" x14ac:dyDescent="0.25">
      <c r="A89" s="123"/>
      <c r="B89" s="121" t="s">
        <v>0</v>
      </c>
      <c r="C89" s="122">
        <v>763</v>
      </c>
      <c r="D89" s="122"/>
      <c r="E89" s="122">
        <v>340152</v>
      </c>
      <c r="F89" s="122"/>
      <c r="G89" s="122">
        <v>15192</v>
      </c>
      <c r="H89" s="122"/>
      <c r="I89" s="122">
        <v>168382</v>
      </c>
      <c r="J89" s="122"/>
      <c r="K89" s="122">
        <v>524489</v>
      </c>
      <c r="L89" s="122"/>
    </row>
    <row r="90" spans="1:12" ht="13.5" x14ac:dyDescent="0.25">
      <c r="A90" s="123" t="s">
        <v>21</v>
      </c>
      <c r="B90" s="121" t="s">
        <v>175</v>
      </c>
      <c r="C90" s="122">
        <v>174</v>
      </c>
      <c r="D90" s="122" t="s">
        <v>228</v>
      </c>
      <c r="E90" s="122">
        <v>107030</v>
      </c>
      <c r="F90" s="122">
        <v>2.4</v>
      </c>
      <c r="G90" s="122">
        <v>3062</v>
      </c>
      <c r="H90" s="122">
        <v>14.4</v>
      </c>
      <c r="I90" s="122">
        <v>55006</v>
      </c>
      <c r="J90" s="122">
        <v>3.3</v>
      </c>
      <c r="K90" s="122">
        <v>165272</v>
      </c>
      <c r="L90" s="122">
        <v>1.9</v>
      </c>
    </row>
    <row r="91" spans="1:12" ht="13.5" x14ac:dyDescent="0.25">
      <c r="A91" s="123"/>
      <c r="B91" s="121" t="s">
        <v>176</v>
      </c>
      <c r="C91" s="122">
        <v>258</v>
      </c>
      <c r="D91" s="122" t="s">
        <v>229</v>
      </c>
      <c r="E91" s="122">
        <v>32838</v>
      </c>
      <c r="F91" s="122">
        <v>4.5999999999999996</v>
      </c>
      <c r="G91" s="122">
        <v>2378</v>
      </c>
      <c r="H91" s="122">
        <v>17.100000000000001</v>
      </c>
      <c r="I91" s="122">
        <v>13229</v>
      </c>
      <c r="J91" s="122">
        <v>7.1</v>
      </c>
      <c r="K91" s="122">
        <v>48703</v>
      </c>
      <c r="L91" s="122">
        <v>3.7</v>
      </c>
    </row>
    <row r="92" spans="1:12" ht="13.5" x14ac:dyDescent="0.25">
      <c r="A92" s="123"/>
      <c r="B92" s="121" t="s">
        <v>0</v>
      </c>
      <c r="C92" s="122">
        <v>432</v>
      </c>
      <c r="D92" s="122"/>
      <c r="E92" s="122">
        <v>139867</v>
      </c>
      <c r="F92" s="122"/>
      <c r="G92" s="122">
        <v>5440</v>
      </c>
      <c r="H92" s="122"/>
      <c r="I92" s="122">
        <v>68235</v>
      </c>
      <c r="J92" s="122"/>
      <c r="K92" s="122">
        <v>213975</v>
      </c>
      <c r="L92" s="122"/>
    </row>
    <row r="93" spans="1:12" ht="13.5" x14ac:dyDescent="0.25">
      <c r="A93" s="123" t="s">
        <v>22</v>
      </c>
      <c r="B93" s="121" t="s">
        <v>175</v>
      </c>
      <c r="C93" s="122">
        <v>336</v>
      </c>
      <c r="D93" s="122" t="s">
        <v>230</v>
      </c>
      <c r="E93" s="122">
        <v>108640</v>
      </c>
      <c r="F93" s="122">
        <v>2.2999999999999998</v>
      </c>
      <c r="G93" s="122">
        <v>6669</v>
      </c>
      <c r="H93" s="122">
        <v>9.6</v>
      </c>
      <c r="I93" s="122">
        <v>95134</v>
      </c>
      <c r="J93" s="122">
        <v>2.5</v>
      </c>
      <c r="K93" s="122">
        <v>210780</v>
      </c>
      <c r="L93" s="122">
        <v>1.6</v>
      </c>
    </row>
    <row r="94" spans="1:12" ht="13.5" x14ac:dyDescent="0.25">
      <c r="A94" s="123"/>
      <c r="B94" s="121" t="s">
        <v>176</v>
      </c>
      <c r="C94" s="122">
        <v>252</v>
      </c>
      <c r="D94" s="122" t="s">
        <v>231</v>
      </c>
      <c r="E94" s="122">
        <v>41736</v>
      </c>
      <c r="F94" s="122">
        <v>4</v>
      </c>
      <c r="G94" s="122">
        <v>6022</v>
      </c>
      <c r="H94" s="122">
        <v>10.7</v>
      </c>
      <c r="I94" s="122">
        <v>29938</v>
      </c>
      <c r="J94" s="122">
        <v>4.7</v>
      </c>
      <c r="K94" s="122">
        <v>77948</v>
      </c>
      <c r="L94" s="122">
        <v>2.9</v>
      </c>
    </row>
    <row r="95" spans="1:12" ht="13.5" x14ac:dyDescent="0.25">
      <c r="A95" s="123"/>
      <c r="B95" s="121" t="s">
        <v>0</v>
      </c>
      <c r="C95" s="122">
        <v>589</v>
      </c>
      <c r="D95" s="122"/>
      <c r="E95" s="122">
        <v>150376</v>
      </c>
      <c r="F95" s="122"/>
      <c r="G95" s="122">
        <v>12690</v>
      </c>
      <c r="H95" s="122"/>
      <c r="I95" s="122">
        <v>125073</v>
      </c>
      <c r="J95" s="122"/>
      <c r="K95" s="122">
        <v>288728</v>
      </c>
      <c r="L95" s="122"/>
    </row>
    <row r="96" spans="1:12" ht="13.5" x14ac:dyDescent="0.25">
      <c r="A96" s="123" t="s">
        <v>23</v>
      </c>
      <c r="B96" s="121" t="s">
        <v>175</v>
      </c>
      <c r="C96" s="122">
        <v>311</v>
      </c>
      <c r="D96" s="122" t="s">
        <v>232</v>
      </c>
      <c r="E96" s="122">
        <v>237047</v>
      </c>
      <c r="F96" s="122">
        <v>1.6</v>
      </c>
      <c r="G96" s="122">
        <v>14050</v>
      </c>
      <c r="H96" s="122">
        <v>6.7</v>
      </c>
      <c r="I96" s="122">
        <v>160008</v>
      </c>
      <c r="J96" s="122">
        <v>1.9</v>
      </c>
      <c r="K96" s="122">
        <v>411417</v>
      </c>
      <c r="L96" s="122">
        <v>1.2</v>
      </c>
    </row>
    <row r="97" spans="1:12" ht="13.5" x14ac:dyDescent="0.25">
      <c r="A97" s="123"/>
      <c r="B97" s="121" t="s">
        <v>176</v>
      </c>
      <c r="C97" s="122">
        <v>397</v>
      </c>
      <c r="D97" s="122" t="s">
        <v>233</v>
      </c>
      <c r="E97" s="122">
        <v>118303</v>
      </c>
      <c r="F97" s="122">
        <v>2.4</v>
      </c>
      <c r="G97" s="122">
        <v>14917</v>
      </c>
      <c r="H97" s="122">
        <v>6.9</v>
      </c>
      <c r="I97" s="122">
        <v>51503</v>
      </c>
      <c r="J97" s="122">
        <v>3.6</v>
      </c>
      <c r="K97" s="122">
        <v>185120</v>
      </c>
      <c r="L97" s="122">
        <v>1.9</v>
      </c>
    </row>
    <row r="98" spans="1:12" ht="13.5" x14ac:dyDescent="0.25">
      <c r="A98" s="123"/>
      <c r="B98" s="121" t="s">
        <v>0</v>
      </c>
      <c r="C98" s="122">
        <v>708</v>
      </c>
      <c r="D98" s="122"/>
      <c r="E98" s="122">
        <v>355351</v>
      </c>
      <c r="F98" s="122"/>
      <c r="G98" s="122">
        <v>28968</v>
      </c>
      <c r="H98" s="122"/>
      <c r="I98" s="122">
        <v>211511</v>
      </c>
      <c r="J98" s="122"/>
      <c r="K98" s="122">
        <v>596537</v>
      </c>
      <c r="L98" s="122"/>
    </row>
    <row r="99" spans="1:12" ht="13.5" x14ac:dyDescent="0.25">
      <c r="A99" s="123" t="s">
        <v>24</v>
      </c>
      <c r="B99" s="121" t="s">
        <v>175</v>
      </c>
      <c r="C99" s="122">
        <v>225</v>
      </c>
      <c r="D99" s="122" t="s">
        <v>234</v>
      </c>
      <c r="E99" s="122">
        <v>123002</v>
      </c>
      <c r="F99" s="122">
        <v>3.1</v>
      </c>
      <c r="G99" s="122">
        <v>4672</v>
      </c>
      <c r="H99" s="122">
        <v>16.3</v>
      </c>
      <c r="I99" s="122">
        <v>84332</v>
      </c>
      <c r="J99" s="122">
        <v>3.8</v>
      </c>
      <c r="K99" s="122">
        <v>212231</v>
      </c>
      <c r="L99" s="122">
        <v>2.4</v>
      </c>
    </row>
    <row r="100" spans="1:12" ht="13.5" x14ac:dyDescent="0.25">
      <c r="A100" s="123"/>
      <c r="B100" s="121" t="s">
        <v>176</v>
      </c>
      <c r="C100" s="122">
        <v>239</v>
      </c>
      <c r="D100" s="122" t="s">
        <v>235</v>
      </c>
      <c r="E100" s="122">
        <v>37713</v>
      </c>
      <c r="F100" s="122">
        <v>6.2</v>
      </c>
      <c r="G100" s="122">
        <v>3895</v>
      </c>
      <c r="H100" s="122">
        <v>19.5</v>
      </c>
      <c r="I100" s="122">
        <v>13437</v>
      </c>
      <c r="J100" s="122">
        <v>10.199999999999999</v>
      </c>
      <c r="K100" s="122">
        <v>55284</v>
      </c>
      <c r="L100" s="122">
        <v>5.0999999999999996</v>
      </c>
    </row>
    <row r="101" spans="1:12" ht="13.5" x14ac:dyDescent="0.25">
      <c r="A101" s="123"/>
      <c r="B101" s="121" t="s">
        <v>0</v>
      </c>
      <c r="C101" s="122">
        <v>464</v>
      </c>
      <c r="D101" s="122"/>
      <c r="E101" s="122">
        <v>160715</v>
      </c>
      <c r="F101" s="122"/>
      <c r="G101" s="122">
        <v>8567</v>
      </c>
      <c r="H101" s="122"/>
      <c r="I101" s="122">
        <v>97769</v>
      </c>
      <c r="J101" s="122"/>
      <c r="K101" s="122">
        <v>267515</v>
      </c>
      <c r="L101" s="122"/>
    </row>
    <row r="102" spans="1:12" ht="13.5" x14ac:dyDescent="0.25">
      <c r="A102" s="123" t="s">
        <v>25</v>
      </c>
      <c r="B102" s="121" t="s">
        <v>175</v>
      </c>
      <c r="C102" s="122">
        <v>85</v>
      </c>
      <c r="D102" s="122" t="s">
        <v>236</v>
      </c>
      <c r="E102" s="122">
        <v>61188</v>
      </c>
      <c r="F102" s="122">
        <v>3.2</v>
      </c>
      <c r="G102" s="122">
        <v>3881</v>
      </c>
      <c r="H102" s="122">
        <v>12.8</v>
      </c>
      <c r="I102" s="122">
        <v>43727</v>
      </c>
      <c r="J102" s="122">
        <v>3.7</v>
      </c>
      <c r="K102" s="122">
        <v>108882</v>
      </c>
      <c r="L102" s="122">
        <v>2.2999999999999998</v>
      </c>
    </row>
    <row r="103" spans="1:12" ht="13.5" x14ac:dyDescent="0.25">
      <c r="A103" s="123"/>
      <c r="B103" s="121" t="s">
        <v>176</v>
      </c>
      <c r="C103" s="122">
        <v>129</v>
      </c>
      <c r="D103" s="122" t="s">
        <v>237</v>
      </c>
      <c r="E103" s="122">
        <v>22416</v>
      </c>
      <c r="F103" s="122">
        <v>5.5</v>
      </c>
      <c r="G103" s="122">
        <v>3035</v>
      </c>
      <c r="H103" s="122">
        <v>15.1</v>
      </c>
      <c r="I103" s="122">
        <v>8945</v>
      </c>
      <c r="J103" s="122">
        <v>8.6999999999999993</v>
      </c>
      <c r="K103" s="122">
        <v>34525</v>
      </c>
      <c r="L103" s="122">
        <v>4.4000000000000004</v>
      </c>
    </row>
    <row r="104" spans="1:12" ht="13.5" x14ac:dyDescent="0.25">
      <c r="A104" s="123"/>
      <c r="B104" s="121" t="s">
        <v>0</v>
      </c>
      <c r="C104" s="122">
        <v>215</v>
      </c>
      <c r="D104" s="122"/>
      <c r="E104" s="122">
        <v>83604</v>
      </c>
      <c r="F104" s="122"/>
      <c r="G104" s="122">
        <v>6916</v>
      </c>
      <c r="H104" s="122"/>
      <c r="I104" s="122">
        <v>52672</v>
      </c>
      <c r="J104" s="122"/>
      <c r="K104" s="122">
        <v>143407</v>
      </c>
      <c r="L104" s="122"/>
    </row>
    <row r="105" spans="1:12" ht="13.5" x14ac:dyDescent="0.25">
      <c r="A105" s="123" t="s">
        <v>26</v>
      </c>
      <c r="B105" s="121" t="s">
        <v>175</v>
      </c>
      <c r="C105" s="122">
        <v>194</v>
      </c>
      <c r="D105" s="122" t="s">
        <v>238</v>
      </c>
      <c r="E105" s="122">
        <v>119414</v>
      </c>
      <c r="F105" s="122">
        <v>2.2999999999999998</v>
      </c>
      <c r="G105" s="122">
        <v>11299</v>
      </c>
      <c r="H105" s="122">
        <v>7.6</v>
      </c>
      <c r="I105" s="122">
        <v>93559</v>
      </c>
      <c r="J105" s="122">
        <v>2.5</v>
      </c>
      <c r="K105" s="122">
        <v>224466</v>
      </c>
      <c r="L105" s="122">
        <v>1.6</v>
      </c>
    </row>
    <row r="106" spans="1:12" ht="13.5" x14ac:dyDescent="0.25">
      <c r="A106" s="123"/>
      <c r="B106" s="121" t="s">
        <v>176</v>
      </c>
      <c r="C106" s="122">
        <v>431</v>
      </c>
      <c r="D106" s="122" t="s">
        <v>230</v>
      </c>
      <c r="E106" s="122">
        <v>75893</v>
      </c>
      <c r="F106" s="122">
        <v>3.1</v>
      </c>
      <c r="G106" s="122">
        <v>11679</v>
      </c>
      <c r="H106" s="122">
        <v>8.1999999999999993</v>
      </c>
      <c r="I106" s="122">
        <v>40482</v>
      </c>
      <c r="J106" s="122">
        <v>4.2</v>
      </c>
      <c r="K106" s="122">
        <v>128484</v>
      </c>
      <c r="L106" s="122">
        <v>2.4</v>
      </c>
    </row>
    <row r="107" spans="1:12" ht="13.5" x14ac:dyDescent="0.25">
      <c r="A107" s="123"/>
      <c r="B107" s="121" t="s">
        <v>0</v>
      </c>
      <c r="C107" s="122">
        <v>625</v>
      </c>
      <c r="D107" s="122"/>
      <c r="E107" s="122">
        <v>195306</v>
      </c>
      <c r="F107" s="122"/>
      <c r="G107" s="122">
        <v>22978</v>
      </c>
      <c r="H107" s="122"/>
      <c r="I107" s="122">
        <v>134041</v>
      </c>
      <c r="J107" s="122"/>
      <c r="K107" s="122">
        <v>352950</v>
      </c>
      <c r="L107" s="122"/>
    </row>
    <row r="108" spans="1:12" ht="13.5" x14ac:dyDescent="0.25">
      <c r="A108" s="123" t="s">
        <v>27</v>
      </c>
      <c r="B108" s="121" t="s">
        <v>175</v>
      </c>
      <c r="C108" s="122">
        <v>0</v>
      </c>
      <c r="D108" s="122" t="s">
        <v>117</v>
      </c>
      <c r="E108" s="122">
        <v>29193</v>
      </c>
      <c r="F108" s="122">
        <v>4.5999999999999996</v>
      </c>
      <c r="G108" s="122">
        <v>1290</v>
      </c>
      <c r="H108" s="122">
        <v>22.2</v>
      </c>
      <c r="I108" s="122">
        <v>20374</v>
      </c>
      <c r="J108" s="122">
        <v>5.4</v>
      </c>
      <c r="K108" s="122">
        <v>50857</v>
      </c>
      <c r="L108" s="122">
        <v>3.5</v>
      </c>
    </row>
    <row r="109" spans="1:12" ht="13.5" x14ac:dyDescent="0.25">
      <c r="A109" s="123"/>
      <c r="B109" s="121" t="s">
        <v>176</v>
      </c>
      <c r="C109" s="122">
        <v>18</v>
      </c>
      <c r="D109" s="122" t="s">
        <v>109</v>
      </c>
      <c r="E109" s="122">
        <v>4718</v>
      </c>
      <c r="F109" s="122">
        <v>12.6</v>
      </c>
      <c r="G109" s="122">
        <v>577</v>
      </c>
      <c r="H109" s="122" t="s">
        <v>239</v>
      </c>
      <c r="I109" s="122">
        <v>2286</v>
      </c>
      <c r="J109" s="122">
        <v>17.5</v>
      </c>
      <c r="K109" s="122">
        <v>7600</v>
      </c>
      <c r="L109" s="122">
        <v>9.8000000000000007</v>
      </c>
    </row>
    <row r="110" spans="1:12" ht="13.5" x14ac:dyDescent="0.25">
      <c r="A110" s="123"/>
      <c r="B110" s="121" t="s">
        <v>0</v>
      </c>
      <c r="C110" s="122">
        <v>18</v>
      </c>
      <c r="D110" s="122"/>
      <c r="E110" s="122">
        <v>33912</v>
      </c>
      <c r="F110" s="122"/>
      <c r="G110" s="122">
        <v>1867</v>
      </c>
      <c r="H110" s="122"/>
      <c r="I110" s="122">
        <v>22660</v>
      </c>
      <c r="J110" s="122"/>
      <c r="K110" s="122">
        <v>58457</v>
      </c>
      <c r="L110" s="122"/>
    </row>
    <row r="112" spans="1:12" x14ac:dyDescent="0.2">
      <c r="A112" s="159" t="s">
        <v>300</v>
      </c>
    </row>
    <row r="113" spans="1:1" x14ac:dyDescent="0.2">
      <c r="A113" s="159" t="s">
        <v>190</v>
      </c>
    </row>
    <row r="114" spans="1:1" x14ac:dyDescent="0.2">
      <c r="A114" s="159" t="s">
        <v>301</v>
      </c>
    </row>
    <row r="115" spans="1:1" x14ac:dyDescent="0.2">
      <c r="A115" s="159" t="s">
        <v>302</v>
      </c>
    </row>
  </sheetData>
  <conditionalFormatting sqref="A29:A110">
    <cfRule type="containsText" dxfId="3" priority="4" stopIfTrue="1" operator="containsText" text="* ">
      <formula>NOT(ISERROR(SEARCH("* ",A29)))</formula>
    </cfRule>
  </conditionalFormatting>
  <conditionalFormatting sqref="A29:B110">
    <cfRule type="containsText" dxfId="2" priority="3" stopIfTrue="1" operator="containsText" text="* ">
      <formula>NOT(ISERROR(SEARCH("* ",A29)))</formula>
    </cfRule>
  </conditionalFormatting>
  <conditionalFormatting sqref="A5:L26">
    <cfRule type="containsText" dxfId="1" priority="2" stopIfTrue="1" operator="containsText" text="* ">
      <formula>NOT(ISERROR(SEARCH("* ",A5)))</formula>
    </cfRule>
  </conditionalFormatting>
  <conditionalFormatting sqref="A29:L110">
    <cfRule type="containsText" dxfId="0" priority="1" stopIfTrue="1" operator="containsText" text="* ">
      <formula>NOT(ISERROR(SEARCH("* ",A29)))</formula>
    </cfRule>
  </conditionalFormatting>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94"/>
  <sheetViews>
    <sheetView zoomScaleNormal="100" workbookViewId="0">
      <selection activeCell="H18" sqref="H18"/>
    </sheetView>
  </sheetViews>
  <sheetFormatPr baseColWidth="10" defaultRowHeight="14.25" x14ac:dyDescent="0.2"/>
  <cols>
    <col min="1" max="1" width="18.5" customWidth="1"/>
    <col min="2" max="2" width="11.25" customWidth="1"/>
    <col min="3" max="3" width="6.625" customWidth="1"/>
    <col min="5" max="5" width="4.875" customWidth="1"/>
    <col min="6" max="6" width="13.125" customWidth="1"/>
    <col min="7" max="7" width="5.625" customWidth="1"/>
    <col min="9" max="9" width="5.25" customWidth="1"/>
    <col min="11" max="11" width="5.875" customWidth="1"/>
    <col min="13" max="13" width="6" customWidth="1"/>
    <col min="14" max="66" width="11" style="5"/>
  </cols>
  <sheetData>
    <row r="1" spans="1:66" x14ac:dyDescent="0.2">
      <c r="A1" s="4" t="s">
        <v>44</v>
      </c>
      <c r="B1" s="5"/>
      <c r="C1" s="5"/>
      <c r="D1" s="5"/>
      <c r="E1" s="5"/>
      <c r="F1" s="5"/>
      <c r="G1" s="5"/>
      <c r="H1" s="5"/>
      <c r="I1" s="5"/>
      <c r="J1" s="5"/>
      <c r="K1" s="5"/>
      <c r="L1" s="5"/>
      <c r="M1" s="27" t="s">
        <v>30</v>
      </c>
    </row>
    <row r="2" spans="1:66" s="1" customFormat="1" ht="10.5" customHeight="1" x14ac:dyDescent="0.2">
      <c r="A2" s="5"/>
      <c r="B2" s="5"/>
      <c r="C2" s="6"/>
      <c r="D2" s="202"/>
      <c r="E2" s="202"/>
      <c r="F2" s="202"/>
      <c r="G2" s="202"/>
      <c r="H2" s="202"/>
      <c r="I2" s="202"/>
      <c r="J2" s="197"/>
      <c r="K2" s="197"/>
      <c r="L2" s="197"/>
      <c r="M2" s="197"/>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row>
    <row r="3" spans="1:66" s="85" customFormat="1" ht="30.75" customHeight="1" x14ac:dyDescent="0.2">
      <c r="A3" s="198"/>
      <c r="B3" s="203" t="s">
        <v>39</v>
      </c>
      <c r="C3" s="204"/>
      <c r="D3" s="208" t="s">
        <v>29</v>
      </c>
      <c r="E3" s="209"/>
      <c r="F3" s="209"/>
      <c r="G3" s="209"/>
      <c r="H3" s="209"/>
      <c r="I3" s="210"/>
      <c r="J3" s="208" t="s">
        <v>45</v>
      </c>
      <c r="K3" s="209"/>
      <c r="L3" s="203" t="s">
        <v>51</v>
      </c>
      <c r="M3" s="20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row>
    <row r="4" spans="1:66" s="85" customFormat="1" ht="21" customHeight="1" x14ac:dyDescent="0.2">
      <c r="A4" s="199"/>
      <c r="B4" s="200"/>
      <c r="C4" s="205"/>
      <c r="D4" s="211" t="s">
        <v>53</v>
      </c>
      <c r="E4" s="212"/>
      <c r="F4" s="200" t="s">
        <v>41</v>
      </c>
      <c r="G4" s="201"/>
      <c r="H4" s="200" t="s">
        <v>42</v>
      </c>
      <c r="I4" s="201"/>
      <c r="J4" s="200" t="s">
        <v>52</v>
      </c>
      <c r="K4" s="201"/>
      <c r="L4" s="206"/>
      <c r="M4" s="207"/>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row>
    <row r="5" spans="1:66" ht="38.25" x14ac:dyDescent="0.2">
      <c r="A5" s="35"/>
      <c r="B5" s="49" t="s">
        <v>1</v>
      </c>
      <c r="C5" s="49" t="s">
        <v>33</v>
      </c>
      <c r="D5" s="50" t="s">
        <v>1</v>
      </c>
      <c r="E5" s="50" t="s">
        <v>33</v>
      </c>
      <c r="F5" s="50" t="s">
        <v>1</v>
      </c>
      <c r="G5" s="50" t="s">
        <v>33</v>
      </c>
      <c r="H5" s="50" t="s">
        <v>1</v>
      </c>
      <c r="I5" s="50" t="s">
        <v>33</v>
      </c>
      <c r="J5" s="81" t="s">
        <v>1</v>
      </c>
      <c r="K5" s="81" t="s">
        <v>33</v>
      </c>
      <c r="L5" s="50" t="s">
        <v>1</v>
      </c>
      <c r="M5" s="51" t="s">
        <v>33</v>
      </c>
    </row>
    <row r="6" spans="1:66" ht="6.75" customHeight="1" x14ac:dyDescent="0.2">
      <c r="A6" s="33"/>
      <c r="B6" s="2"/>
      <c r="C6" s="2"/>
      <c r="D6" s="3"/>
      <c r="E6" s="3"/>
      <c r="F6" s="2"/>
      <c r="G6" s="2"/>
      <c r="H6" s="2"/>
      <c r="I6" s="2"/>
      <c r="J6" s="82"/>
      <c r="K6" s="82"/>
      <c r="L6" s="2"/>
      <c r="M6" s="2"/>
    </row>
    <row r="7" spans="1:66" x14ac:dyDescent="0.2">
      <c r="A7" s="52" t="s">
        <v>0</v>
      </c>
      <c r="B7" s="53">
        <v>6662333.0000000661</v>
      </c>
      <c r="C7" s="54">
        <v>3.9683574384803008E-2</v>
      </c>
      <c r="D7" s="55">
        <v>4162968.6179640489</v>
      </c>
      <c r="E7" s="56">
        <v>0.3051901374164892</v>
      </c>
      <c r="F7" s="55">
        <v>301473.59695966879</v>
      </c>
      <c r="G7" s="56">
        <v>1.8083268015567415</v>
      </c>
      <c r="H7" s="55">
        <v>3686556.7474746443</v>
      </c>
      <c r="I7" s="113">
        <v>0.35314027396437092</v>
      </c>
      <c r="J7" s="55">
        <v>847172.84162421175</v>
      </c>
      <c r="K7" s="113">
        <v>1.0421791573214692</v>
      </c>
      <c r="L7" s="55">
        <v>4132640.9145674799</v>
      </c>
      <c r="M7" s="56">
        <v>0.31049203395398767</v>
      </c>
      <c r="N7" s="8"/>
      <c r="O7" s="8"/>
      <c r="P7" s="11"/>
    </row>
    <row r="8" spans="1:66" ht="6.75" customHeight="1" x14ac:dyDescent="0.2">
      <c r="A8" s="32"/>
      <c r="B8" s="19"/>
      <c r="C8" s="45"/>
      <c r="D8" s="20"/>
      <c r="E8" s="21"/>
      <c r="F8" s="20"/>
      <c r="G8" s="21"/>
      <c r="H8" s="20"/>
      <c r="I8" s="22"/>
      <c r="J8" s="20"/>
      <c r="K8" s="21"/>
      <c r="L8" s="20"/>
      <c r="M8" s="21"/>
      <c r="O8" s="8"/>
      <c r="P8" s="11"/>
    </row>
    <row r="9" spans="1:66" s="7" customFormat="1" ht="12.75" customHeight="1" x14ac:dyDescent="0.15">
      <c r="A9" s="34" t="s">
        <v>2</v>
      </c>
      <c r="B9" s="19">
        <v>1173919.9999999963</v>
      </c>
      <c r="C9" s="45">
        <v>0.13249965102431888</v>
      </c>
      <c r="D9" s="28">
        <v>769432.81387253141</v>
      </c>
      <c r="E9" s="29">
        <v>0.77213102118032706</v>
      </c>
      <c r="F9" s="28">
        <v>61946.223059681957</v>
      </c>
      <c r="G9" s="29">
        <v>4.4202781383131455</v>
      </c>
      <c r="H9" s="24">
        <v>680341.85225079535</v>
      </c>
      <c r="I9" s="25">
        <v>0.90071795855437653</v>
      </c>
      <c r="J9" s="24">
        <v>142604.95658406001</v>
      </c>
      <c r="K9" s="25">
        <v>2.879385945505113</v>
      </c>
      <c r="L9" s="24">
        <v>747794.83712751558</v>
      </c>
      <c r="M9" s="25">
        <v>0.80731357112715885</v>
      </c>
      <c r="N9" s="77"/>
      <c r="O9" s="15"/>
      <c r="P9" s="23"/>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row>
    <row r="10" spans="1:66" s="7" customFormat="1" ht="12.75" customHeight="1" x14ac:dyDescent="0.15">
      <c r="A10" s="34" t="s">
        <v>3</v>
      </c>
      <c r="B10" s="19">
        <v>835001.00000002095</v>
      </c>
      <c r="C10" s="45">
        <v>0.13656228815194973</v>
      </c>
      <c r="D10" s="28">
        <v>533236.01665199443</v>
      </c>
      <c r="E10" s="29">
        <v>0.92296903486115789</v>
      </c>
      <c r="F10" s="28">
        <v>39189.982773708893</v>
      </c>
      <c r="G10" s="29">
        <v>5.463090296957791</v>
      </c>
      <c r="H10" s="24">
        <v>473526.38175137842</v>
      </c>
      <c r="I10" s="25">
        <v>1.0678932501239917</v>
      </c>
      <c r="J10" s="24">
        <v>98935.443639912468</v>
      </c>
      <c r="K10" s="25">
        <v>3.3680390570686392</v>
      </c>
      <c r="L10" s="24">
        <v>519773.892807697</v>
      </c>
      <c r="M10" s="25">
        <v>0.95881707712033726</v>
      </c>
      <c r="N10" s="15"/>
      <c r="O10" s="77"/>
      <c r="P10" s="23"/>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row>
    <row r="11" spans="1:66" s="7" customFormat="1" ht="12.75" customHeight="1" x14ac:dyDescent="0.15">
      <c r="A11" s="34" t="s">
        <v>4</v>
      </c>
      <c r="B11" s="19">
        <v>319481.00000000006</v>
      </c>
      <c r="C11" s="45">
        <v>0.20001418233955193</v>
      </c>
      <c r="D11" s="28">
        <v>210118.73794731422</v>
      </c>
      <c r="E11" s="29">
        <v>1.0378441005254615</v>
      </c>
      <c r="F11" s="28">
        <v>14729.707094704776</v>
      </c>
      <c r="G11" s="29">
        <v>6.380263887029086</v>
      </c>
      <c r="H11" s="24">
        <v>187418.97948303766</v>
      </c>
      <c r="I11" s="25">
        <v>1.2016007982901855</v>
      </c>
      <c r="J11" s="24">
        <v>42997.631360072999</v>
      </c>
      <c r="K11" s="25">
        <v>3.6316342042197385</v>
      </c>
      <c r="L11" s="24">
        <v>208449.16932372242</v>
      </c>
      <c r="M11" s="25">
        <v>1.055058623769993</v>
      </c>
      <c r="N11" s="15"/>
      <c r="O11" s="15"/>
      <c r="P11" s="23"/>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row>
    <row r="12" spans="1:66" s="7" customFormat="1" ht="12.75" customHeight="1" x14ac:dyDescent="0.15">
      <c r="A12" s="34" t="s">
        <v>5</v>
      </c>
      <c r="B12" s="19">
        <v>29489.999999999971</v>
      </c>
      <c r="C12" s="45">
        <v>0.98564125225132582</v>
      </c>
      <c r="D12" s="28">
        <v>18024.044260268736</v>
      </c>
      <c r="E12" s="29">
        <v>5.3211675223441874</v>
      </c>
      <c r="F12" s="105">
        <v>1243.3804600000001</v>
      </c>
      <c r="G12" s="29">
        <v>32.461901496244764</v>
      </c>
      <c r="H12" s="24">
        <v>16122.53183031309</v>
      </c>
      <c r="I12" s="25">
        <v>6.0279443044784653</v>
      </c>
      <c r="J12" s="24">
        <v>3132.8314860771025</v>
      </c>
      <c r="K12" s="25">
        <v>19.141582678129325</v>
      </c>
      <c r="L12" s="24">
        <v>17846.678519554494</v>
      </c>
      <c r="M12" s="25">
        <v>5.36139590698295</v>
      </c>
      <c r="N12" s="15"/>
      <c r="O12" s="15"/>
      <c r="P12" s="23"/>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row>
    <row r="13" spans="1:66" s="7" customFormat="1" ht="12.75" customHeight="1" x14ac:dyDescent="0.15">
      <c r="A13" s="34" t="s">
        <v>6</v>
      </c>
      <c r="B13" s="19">
        <v>124782.99999999967</v>
      </c>
      <c r="C13" s="45">
        <v>0.40465221772515125</v>
      </c>
      <c r="D13" s="28">
        <v>83057.39791830258</v>
      </c>
      <c r="E13" s="29">
        <v>2.250957043415768</v>
      </c>
      <c r="F13" s="28">
        <v>7477.9556898479213</v>
      </c>
      <c r="G13" s="29">
        <v>12.385794318637819</v>
      </c>
      <c r="H13" s="24">
        <v>72573.900065642854</v>
      </c>
      <c r="I13" s="25">
        <v>2.6752471424198778</v>
      </c>
      <c r="J13" s="24">
        <v>14795.670653314743</v>
      </c>
      <c r="K13" s="25">
        <v>8.5205325489181245</v>
      </c>
      <c r="L13" s="24">
        <v>79333.089675658281</v>
      </c>
      <c r="M13" s="25">
        <v>2.3915725018164991</v>
      </c>
      <c r="N13" s="15"/>
      <c r="O13" s="15"/>
      <c r="P13" s="23"/>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row>
    <row r="14" spans="1:66" s="7" customFormat="1" ht="6.75" customHeight="1" x14ac:dyDescent="0.15">
      <c r="A14" s="34"/>
      <c r="B14" s="19"/>
      <c r="C14" s="45"/>
      <c r="D14" s="28"/>
      <c r="E14" s="29"/>
      <c r="F14" s="28"/>
      <c r="G14" s="29"/>
      <c r="H14" s="24"/>
      <c r="I14" s="25"/>
      <c r="J14" s="24"/>
      <c r="K14" s="25"/>
      <c r="L14" s="24"/>
      <c r="M14" s="25"/>
      <c r="N14" s="15"/>
      <c r="O14" s="15"/>
      <c r="P14" s="23"/>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row>
    <row r="15" spans="1:66" s="7" customFormat="1" ht="12.75" customHeight="1" x14ac:dyDescent="0.15">
      <c r="A15" s="34" t="s">
        <v>7</v>
      </c>
      <c r="B15" s="19">
        <v>29886.999999999949</v>
      </c>
      <c r="C15" s="45">
        <v>0.89885598018902213</v>
      </c>
      <c r="D15" s="28">
        <v>21010.775895879913</v>
      </c>
      <c r="E15" s="29">
        <v>4.3504608673455261</v>
      </c>
      <c r="F15" s="28">
        <v>2028.0630678577361</v>
      </c>
      <c r="G15" s="29">
        <v>24.43164845090546</v>
      </c>
      <c r="H15" s="24">
        <v>18330.590454505116</v>
      </c>
      <c r="I15" s="25">
        <v>5.2559846327410193</v>
      </c>
      <c r="J15" s="24">
        <v>3545.9103550479599</v>
      </c>
      <c r="K15" s="25">
        <v>17.655062099065351</v>
      </c>
      <c r="L15" s="24">
        <v>19854.855153523687</v>
      </c>
      <c r="M15" s="25">
        <v>4.721574820300722</v>
      </c>
      <c r="N15" s="15"/>
      <c r="O15" s="15"/>
      <c r="P15" s="23"/>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row>
    <row r="16" spans="1:66" s="7" customFormat="1" ht="12.75" customHeight="1" x14ac:dyDescent="0.15">
      <c r="A16" s="34" t="s">
        <v>8</v>
      </c>
      <c r="B16" s="19">
        <v>35263.000000000276</v>
      </c>
      <c r="C16" s="45">
        <v>0.85006931367494054</v>
      </c>
      <c r="D16" s="28">
        <v>22663.665920754451</v>
      </c>
      <c r="E16" s="29">
        <v>4.3069989583211132</v>
      </c>
      <c r="F16" s="105">
        <v>1308.5331609046734</v>
      </c>
      <c r="G16" s="29">
        <v>29.189715263141753</v>
      </c>
      <c r="H16" s="24">
        <v>20702.327318687356</v>
      </c>
      <c r="I16" s="25">
        <v>4.8322961902598704</v>
      </c>
      <c r="J16" s="24">
        <v>4279.0422201562733</v>
      </c>
      <c r="K16" s="25">
        <v>15.206134662227319</v>
      </c>
      <c r="L16" s="24">
        <v>22790.807956734741</v>
      </c>
      <c r="M16" s="25">
        <v>4.266994928373526</v>
      </c>
      <c r="N16" s="15"/>
      <c r="O16" s="15"/>
      <c r="P16" s="23"/>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row>
    <row r="17" spans="1:66" s="7" customFormat="1" ht="12.75" customHeight="1" x14ac:dyDescent="0.15">
      <c r="A17" s="34" t="s">
        <v>9</v>
      </c>
      <c r="B17" s="19">
        <v>33077.999999999833</v>
      </c>
      <c r="C17" s="45">
        <v>0.8882380995764988</v>
      </c>
      <c r="D17" s="28">
        <v>21622.69232899839</v>
      </c>
      <c r="E17" s="29">
        <v>4.7086183716793624</v>
      </c>
      <c r="F17" s="105">
        <v>1467.1837111888217</v>
      </c>
      <c r="G17" s="29">
        <v>29.488061248643376</v>
      </c>
      <c r="H17" s="24">
        <v>19253.401999850095</v>
      </c>
      <c r="I17" s="25">
        <v>5.4068548139288568</v>
      </c>
      <c r="J17" s="24">
        <v>3778.2003472658862</v>
      </c>
      <c r="K17" s="25">
        <v>17.824633201096944</v>
      </c>
      <c r="L17" s="24">
        <v>20836.249716587183</v>
      </c>
      <c r="M17" s="25">
        <v>4.9423914110434843</v>
      </c>
      <c r="N17" s="15"/>
      <c r="O17" s="15"/>
      <c r="P17" s="23"/>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row>
    <row r="18" spans="1:66" s="7" customFormat="1" ht="12.75" customHeight="1" x14ac:dyDescent="0.15">
      <c r="A18" s="34" t="s">
        <v>10</v>
      </c>
      <c r="B18" s="19">
        <v>96759.000000002416</v>
      </c>
      <c r="C18" s="45">
        <v>0.46987226793243442</v>
      </c>
      <c r="D18" s="28">
        <v>63465.757671523774</v>
      </c>
      <c r="E18" s="29">
        <v>1.9389819770621888</v>
      </c>
      <c r="F18" s="28">
        <v>4663.0458473362269</v>
      </c>
      <c r="G18" s="29">
        <v>11.303169426131392</v>
      </c>
      <c r="H18" s="24">
        <v>56526.711446451576</v>
      </c>
      <c r="I18" s="25">
        <v>2.2321648629024624</v>
      </c>
      <c r="J18" s="24">
        <v>12230.671915142222</v>
      </c>
      <c r="K18" s="25">
        <v>7.0756135569954388</v>
      </c>
      <c r="L18" s="24">
        <v>62971.031181174934</v>
      </c>
      <c r="M18" s="25">
        <v>1.9867280137799641</v>
      </c>
      <c r="N18" s="15"/>
      <c r="O18" s="15"/>
      <c r="P18" s="23"/>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row>
    <row r="19" spans="1:66" s="7" customFormat="1" ht="12.75" customHeight="1" x14ac:dyDescent="0.15">
      <c r="A19" s="34" t="s">
        <v>11</v>
      </c>
      <c r="B19" s="19">
        <v>234963.99999999526</v>
      </c>
      <c r="C19" s="45">
        <v>0.27413364015302533</v>
      </c>
      <c r="D19" s="28">
        <v>151313.48148152404</v>
      </c>
      <c r="E19" s="29">
        <v>1.7323433427558474</v>
      </c>
      <c r="F19" s="28">
        <v>11137.513878396983</v>
      </c>
      <c r="G19" s="29">
        <v>10.347981713870684</v>
      </c>
      <c r="H19" s="24">
        <v>133675.93925147108</v>
      </c>
      <c r="I19" s="25">
        <v>2.0161355240435608</v>
      </c>
      <c r="J19" s="24">
        <v>33783.293145589887</v>
      </c>
      <c r="K19" s="25">
        <v>5.5618988154876581</v>
      </c>
      <c r="L19" s="24">
        <v>152250.34413759736</v>
      </c>
      <c r="M19" s="25">
        <v>1.709428523942129</v>
      </c>
      <c r="N19" s="15"/>
      <c r="O19" s="15"/>
      <c r="P19" s="23"/>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row>
    <row r="20" spans="1:66" s="7" customFormat="1" ht="6.75" customHeight="1" x14ac:dyDescent="0.15">
      <c r="A20" s="34"/>
      <c r="B20" s="19"/>
      <c r="C20" s="45"/>
      <c r="D20" s="28"/>
      <c r="E20" s="29"/>
      <c r="F20" s="28"/>
      <c r="G20" s="29"/>
      <c r="H20" s="24"/>
      <c r="I20" s="25"/>
      <c r="J20" s="24"/>
      <c r="K20" s="25"/>
      <c r="L20" s="24"/>
      <c r="M20" s="25"/>
      <c r="N20" s="15"/>
      <c r="O20" s="15"/>
      <c r="P20" s="23"/>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row>
    <row r="21" spans="1:66" s="7" customFormat="1" ht="12.75" customHeight="1" x14ac:dyDescent="0.15">
      <c r="A21" s="34" t="s">
        <v>12</v>
      </c>
      <c r="B21" s="19">
        <v>218612.00000000218</v>
      </c>
      <c r="C21" s="45">
        <v>0.3696636905204041</v>
      </c>
      <c r="D21" s="28">
        <v>136123.67092078965</v>
      </c>
      <c r="E21" s="29">
        <v>1.9118987558571103</v>
      </c>
      <c r="F21" s="28">
        <v>8393.9395363645563</v>
      </c>
      <c r="G21" s="29">
        <v>12.033861692710214</v>
      </c>
      <c r="H21" s="24">
        <v>122610.96135850924</v>
      </c>
      <c r="I21" s="25">
        <v>2.1584090252071233</v>
      </c>
      <c r="J21" s="24">
        <v>26492.61890698861</v>
      </c>
      <c r="K21" s="25">
        <v>6.7333023189950589</v>
      </c>
      <c r="L21" s="24">
        <v>135861.84508609358</v>
      </c>
      <c r="M21" s="25">
        <v>1.9339587462540737</v>
      </c>
      <c r="N21" s="15"/>
      <c r="O21" s="15"/>
      <c r="P21" s="23"/>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row>
    <row r="22" spans="1:66" s="7" customFormat="1" ht="12.75" customHeight="1" x14ac:dyDescent="0.15">
      <c r="A22" s="34" t="s">
        <v>13</v>
      </c>
      <c r="B22" s="19">
        <v>159333.00000000279</v>
      </c>
      <c r="C22" s="45">
        <v>0.50798028976162501</v>
      </c>
      <c r="D22" s="28">
        <v>89922.625086463246</v>
      </c>
      <c r="E22" s="29">
        <v>2.6141122620724677</v>
      </c>
      <c r="F22" s="28">
        <v>5634.7426749688229</v>
      </c>
      <c r="G22" s="29">
        <v>15.238931291892232</v>
      </c>
      <c r="H22" s="24">
        <v>80172.355543640078</v>
      </c>
      <c r="I22" s="25">
        <v>2.9439821348965722</v>
      </c>
      <c r="J22" s="24">
        <v>21259.289192384305</v>
      </c>
      <c r="K22" s="25">
        <v>7.7603069922537653</v>
      </c>
      <c r="L22" s="24">
        <v>92834.022164867711</v>
      </c>
      <c r="M22" s="25">
        <v>2.5552378493883916</v>
      </c>
      <c r="N22" s="15"/>
      <c r="O22" s="15"/>
      <c r="P22" s="23"/>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row>
    <row r="23" spans="1:66" s="7" customFormat="1" ht="12.75" customHeight="1" x14ac:dyDescent="0.15">
      <c r="A23" s="34" t="s">
        <v>14</v>
      </c>
      <c r="B23" s="19">
        <v>233662.00000000786</v>
      </c>
      <c r="C23" s="45">
        <v>0.35253232934045492</v>
      </c>
      <c r="D23" s="28">
        <v>139433.91242732151</v>
      </c>
      <c r="E23" s="29">
        <v>1.9480662930824622</v>
      </c>
      <c r="F23" s="28">
        <v>8987.1103211067584</v>
      </c>
      <c r="G23" s="29">
        <v>11.653658280749507</v>
      </c>
      <c r="H23" s="24">
        <v>125949.00309963032</v>
      </c>
      <c r="I23" s="25">
        <v>2.1797461803549818</v>
      </c>
      <c r="J23" s="24">
        <v>29637.537119566205</v>
      </c>
      <c r="K23" s="25">
        <v>6.2829981042024139</v>
      </c>
      <c r="L23" s="24">
        <v>141817.06269941558</v>
      </c>
      <c r="M23" s="25">
        <v>1.9206015182547991</v>
      </c>
      <c r="N23" s="15"/>
      <c r="O23" s="15"/>
      <c r="P23" s="23"/>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row>
    <row r="24" spans="1:66" s="7" customFormat="1" ht="12.75" customHeight="1" x14ac:dyDescent="0.15">
      <c r="A24" s="34" t="s">
        <v>15</v>
      </c>
      <c r="B24" s="19">
        <v>65878.999999999389</v>
      </c>
      <c r="C24" s="45">
        <v>0.62867137226250991</v>
      </c>
      <c r="D24" s="28">
        <v>41641.839348631715</v>
      </c>
      <c r="E24" s="29">
        <v>3.4585472789841649</v>
      </c>
      <c r="F24" s="28">
        <v>3036.5595657910376</v>
      </c>
      <c r="G24" s="29">
        <v>19.847700919110803</v>
      </c>
      <c r="H24" s="24">
        <v>37392.509847344052</v>
      </c>
      <c r="I24" s="25">
        <v>3.9337614365421354</v>
      </c>
      <c r="J24" s="24">
        <v>8001.4763138990666</v>
      </c>
      <c r="K24" s="25">
        <v>12.412434735685181</v>
      </c>
      <c r="L24" s="24">
        <v>41322.993248951876</v>
      </c>
      <c r="M24" s="25">
        <v>3.5320214704240351</v>
      </c>
      <c r="N24" s="15"/>
      <c r="O24" s="15"/>
      <c r="P24" s="23"/>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row>
    <row r="25" spans="1:66" s="7" customFormat="1" ht="12.75" customHeight="1" x14ac:dyDescent="0.15">
      <c r="A25" s="34" t="s">
        <v>16</v>
      </c>
      <c r="B25" s="19">
        <v>44591.999999999789</v>
      </c>
      <c r="C25" s="45">
        <v>0.97294700451975757</v>
      </c>
      <c r="D25" s="28">
        <v>29436.678885536799</v>
      </c>
      <c r="E25" s="29">
        <v>4.0347787706142295</v>
      </c>
      <c r="F25" s="28">
        <v>2336.1159830697766</v>
      </c>
      <c r="G25" s="29">
        <v>22.456670459922755</v>
      </c>
      <c r="H25" s="24">
        <v>25393.952376496192</v>
      </c>
      <c r="I25" s="25">
        <v>4.8235510536649011</v>
      </c>
      <c r="J25" s="24">
        <v>5883.4541414431505</v>
      </c>
      <c r="K25" s="25">
        <v>14.020566598315648</v>
      </c>
      <c r="L25" s="24">
        <v>27940.057782117397</v>
      </c>
      <c r="M25" s="25">
        <v>4.3431118173704517</v>
      </c>
      <c r="N25" s="15"/>
      <c r="O25" s="15"/>
      <c r="P25" s="23"/>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c r="BM25" s="15"/>
      <c r="BN25" s="15"/>
    </row>
    <row r="26" spans="1:66" s="7" customFormat="1" ht="7.5" customHeight="1" x14ac:dyDescent="0.15">
      <c r="A26" s="34"/>
      <c r="B26" s="19"/>
      <c r="C26" s="45"/>
      <c r="D26" s="28"/>
      <c r="E26" s="29"/>
      <c r="F26" s="28"/>
      <c r="G26" s="29"/>
      <c r="H26" s="24"/>
      <c r="I26" s="25"/>
      <c r="J26" s="24"/>
      <c r="K26" s="25"/>
      <c r="L26" s="24"/>
      <c r="M26" s="25"/>
      <c r="N26" s="15"/>
      <c r="O26" s="15"/>
      <c r="P26" s="23"/>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row>
    <row r="27" spans="1:66" s="7" customFormat="1" ht="12.75" customHeight="1" x14ac:dyDescent="0.15">
      <c r="A27" s="34" t="s">
        <v>17</v>
      </c>
      <c r="B27" s="19">
        <v>12941.000000000293</v>
      </c>
      <c r="C27" s="45">
        <v>1.5154890073656597</v>
      </c>
      <c r="D27" s="28">
        <v>8544.4678199424252</v>
      </c>
      <c r="E27" s="29">
        <v>7.6083419540284041</v>
      </c>
      <c r="F27" s="105">
        <v>512.24445900000001</v>
      </c>
      <c r="G27" s="29">
        <v>51.70415815248893</v>
      </c>
      <c r="H27" s="24">
        <v>7609.9928258461468</v>
      </c>
      <c r="I27" s="25">
        <v>8.8392105018316478</v>
      </c>
      <c r="J27" s="24">
        <v>2088.4993536833372</v>
      </c>
      <c r="K27" s="25">
        <v>23.67925394945334</v>
      </c>
      <c r="L27" s="24">
        <v>8552.5212660226862</v>
      </c>
      <c r="M27" s="25">
        <v>7.6051089022327529</v>
      </c>
      <c r="N27" s="15"/>
      <c r="O27" s="15"/>
      <c r="P27" s="23"/>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row>
    <row r="28" spans="1:66" s="7" customFormat="1" ht="12.75" customHeight="1" x14ac:dyDescent="0.15">
      <c r="A28" s="34" t="s">
        <v>18</v>
      </c>
      <c r="B28" s="19">
        <v>404294.00000000815</v>
      </c>
      <c r="C28" s="45">
        <v>0.24475618458088769</v>
      </c>
      <c r="D28" s="28">
        <v>259260.14087854308</v>
      </c>
      <c r="E28" s="29">
        <v>1.3681863397979122</v>
      </c>
      <c r="F28" s="28">
        <v>16850.132920616365</v>
      </c>
      <c r="G28" s="29">
        <v>8.5392065449800221</v>
      </c>
      <c r="H28" s="24">
        <v>232977.31040112834</v>
      </c>
      <c r="I28" s="25">
        <v>1.5598187367681791</v>
      </c>
      <c r="J28" s="24">
        <v>52595.995859570117</v>
      </c>
      <c r="K28" s="25">
        <v>4.649430875575888</v>
      </c>
      <c r="L28" s="24">
        <v>256649.49419777739</v>
      </c>
      <c r="M28" s="25">
        <v>1.3902493162284733</v>
      </c>
      <c r="N28" s="15"/>
      <c r="O28" s="15"/>
      <c r="P28" s="23"/>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row>
    <row r="29" spans="1:66" s="7" customFormat="1" ht="17.25" customHeight="1" x14ac:dyDescent="0.15">
      <c r="A29" s="34" t="s">
        <v>19</v>
      </c>
      <c r="B29" s="19">
        <v>164335.99999999633</v>
      </c>
      <c r="C29" s="45">
        <v>0.39967967257997933</v>
      </c>
      <c r="D29" s="28">
        <v>105375.98023830005</v>
      </c>
      <c r="E29" s="29">
        <v>2.0967653151658845</v>
      </c>
      <c r="F29" s="28">
        <v>8172.2692810479184</v>
      </c>
      <c r="G29" s="29">
        <v>12.036134100875175</v>
      </c>
      <c r="H29" s="24">
        <v>92646.158026958088</v>
      </c>
      <c r="I29" s="25">
        <v>2.4510050339802065</v>
      </c>
      <c r="J29" s="24">
        <v>19935.13301690454</v>
      </c>
      <c r="K29" s="25">
        <v>7.6927610957657491</v>
      </c>
      <c r="L29" s="24">
        <v>102666.61417735813</v>
      </c>
      <c r="M29" s="25">
        <v>2.1875002853869105</v>
      </c>
      <c r="N29" s="15"/>
      <c r="O29" s="15"/>
      <c r="P29" s="23"/>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row>
    <row r="30" spans="1:66" s="7" customFormat="1" ht="12.75" customHeight="1" x14ac:dyDescent="0.15">
      <c r="A30" s="34" t="s">
        <v>20</v>
      </c>
      <c r="B30" s="19">
        <v>524489.00000002317</v>
      </c>
      <c r="C30" s="45">
        <v>0.15505476319155254</v>
      </c>
      <c r="D30" s="28">
        <v>340152.20688211272</v>
      </c>
      <c r="E30" s="29">
        <v>0.83060794915206571</v>
      </c>
      <c r="F30" s="28">
        <v>22259.451269092424</v>
      </c>
      <c r="G30" s="29">
        <v>5.2012646640431708</v>
      </c>
      <c r="H30" s="24">
        <v>306291.59024929808</v>
      </c>
      <c r="I30" s="25">
        <v>0.94801564330331134</v>
      </c>
      <c r="J30" s="24">
        <v>65089.713050172097</v>
      </c>
      <c r="K30" s="25">
        <v>2.9735950388742971</v>
      </c>
      <c r="L30" s="24">
        <v>336830.15535365953</v>
      </c>
      <c r="M30" s="25">
        <v>0.84519053351600548</v>
      </c>
      <c r="N30" s="15"/>
      <c r="O30" s="15"/>
      <c r="P30" s="23"/>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row>
    <row r="31" spans="1:66" s="7" customFormat="1" ht="12.75" customHeight="1" x14ac:dyDescent="0.15">
      <c r="A31" s="34" t="s">
        <v>21</v>
      </c>
      <c r="B31" s="19">
        <v>213975.00000000262</v>
      </c>
      <c r="C31" s="45">
        <v>0.25835652763208855</v>
      </c>
      <c r="D31" s="28">
        <v>139867.36472216947</v>
      </c>
      <c r="E31" s="29">
        <v>1.2862324893210348</v>
      </c>
      <c r="F31" s="28">
        <v>10449.972829576696</v>
      </c>
      <c r="G31" s="29">
        <v>7.6054831411976735</v>
      </c>
      <c r="H31" s="24">
        <v>123907.16942140709</v>
      </c>
      <c r="I31" s="25">
        <v>1.4940550642574124</v>
      </c>
      <c r="J31" s="24">
        <v>28203.528151214497</v>
      </c>
      <c r="K31" s="25">
        <v>4.5015641257118117</v>
      </c>
      <c r="L31" s="24">
        <v>137270.33129645517</v>
      </c>
      <c r="M31" s="25">
        <v>1.3243991832286135</v>
      </c>
      <c r="N31" s="15"/>
      <c r="O31" s="15"/>
      <c r="P31" s="23"/>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15"/>
      <c r="BK31" s="15"/>
      <c r="BL31" s="15"/>
      <c r="BM31" s="15"/>
      <c r="BN31" s="15"/>
    </row>
    <row r="32" spans="1:66" s="7" customFormat="1" ht="6.75" customHeight="1" x14ac:dyDescent="0.15">
      <c r="A32" s="34"/>
      <c r="B32" s="19"/>
      <c r="C32" s="45"/>
      <c r="D32" s="28"/>
      <c r="E32" s="29"/>
      <c r="F32" s="28"/>
      <c r="G32" s="29"/>
      <c r="H32" s="24"/>
      <c r="I32" s="25"/>
      <c r="J32" s="24"/>
      <c r="K32" s="25"/>
      <c r="L32" s="24"/>
      <c r="M32" s="25"/>
      <c r="N32" s="15"/>
      <c r="O32" s="15"/>
      <c r="P32" s="23"/>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row>
    <row r="33" spans="1:66" s="7" customFormat="1" ht="12.75" customHeight="1" x14ac:dyDescent="0.15">
      <c r="A33" s="34" t="s">
        <v>22</v>
      </c>
      <c r="B33" s="19">
        <v>288728.0000000071</v>
      </c>
      <c r="C33" s="45">
        <v>0.15106724378491163</v>
      </c>
      <c r="D33" s="28">
        <v>150376.21336602245</v>
      </c>
      <c r="E33" s="29">
        <v>1.4205373767429075</v>
      </c>
      <c r="F33" s="28">
        <v>9446.4171446011478</v>
      </c>
      <c r="G33" s="29">
        <v>8.0442473110870765</v>
      </c>
      <c r="H33" s="24">
        <v>133122.61713661198</v>
      </c>
      <c r="I33" s="25">
        <v>1.5966070784899618</v>
      </c>
      <c r="J33" s="24">
        <v>33456.351636292216</v>
      </c>
      <c r="K33" s="25">
        <v>4.1130327182752771</v>
      </c>
      <c r="L33" s="24">
        <v>156205.30451649154</v>
      </c>
      <c r="M33" s="25">
        <v>1.3690932982796282</v>
      </c>
      <c r="N33" s="15"/>
      <c r="O33" s="15"/>
      <c r="P33" s="23"/>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row>
    <row r="34" spans="1:66" s="7" customFormat="1" ht="12.75" customHeight="1" x14ac:dyDescent="0.15">
      <c r="A34" s="34" t="s">
        <v>23</v>
      </c>
      <c r="B34" s="19">
        <v>596536.99999998265</v>
      </c>
      <c r="C34" s="45">
        <v>0.12501482349670051</v>
      </c>
      <c r="D34" s="28">
        <v>355350.53251054243</v>
      </c>
      <c r="E34" s="29">
        <v>0.86462423664242294</v>
      </c>
      <c r="F34" s="28">
        <v>26064.608590290645</v>
      </c>
      <c r="G34" s="29">
        <v>4.8202546332063587</v>
      </c>
      <c r="H34" s="24">
        <v>308977.82051763608</v>
      </c>
      <c r="I34" s="25">
        <v>1.0071727955512197</v>
      </c>
      <c r="J34" s="24">
        <v>82653.475893181763</v>
      </c>
      <c r="K34" s="25">
        <v>2.6560408381512728</v>
      </c>
      <c r="L34" s="24">
        <v>359701.83973878802</v>
      </c>
      <c r="M34" s="25">
        <v>0.85963550957031143</v>
      </c>
      <c r="N34" s="15"/>
      <c r="O34" s="15"/>
      <c r="P34" s="23"/>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row>
    <row r="35" spans="1:66" s="7" customFormat="1" ht="12.75" customHeight="1" x14ac:dyDescent="0.15">
      <c r="A35" s="34" t="s">
        <v>24</v>
      </c>
      <c r="B35" s="19">
        <v>267515.00000000116</v>
      </c>
      <c r="C35" s="45">
        <v>0.268425694121247</v>
      </c>
      <c r="D35" s="28">
        <v>160714.90438477718</v>
      </c>
      <c r="E35" s="29">
        <v>1.7974921501421059</v>
      </c>
      <c r="F35" s="28">
        <v>11704.384847378626</v>
      </c>
      <c r="G35" s="29">
        <v>10.127026030152043</v>
      </c>
      <c r="H35" s="24">
        <v>139636.93745873088</v>
      </c>
      <c r="I35" s="25">
        <v>2.0984431361246907</v>
      </c>
      <c r="J35" s="24">
        <v>34232.278938224321</v>
      </c>
      <c r="K35" s="25">
        <v>5.7268934236342153</v>
      </c>
      <c r="L35" s="24">
        <v>158341.33119306903</v>
      </c>
      <c r="M35" s="25">
        <v>1.8294339201003584</v>
      </c>
      <c r="N35" s="15"/>
      <c r="O35" s="15"/>
      <c r="P35" s="23"/>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5"/>
      <c r="BL35" s="15"/>
      <c r="BM35" s="15"/>
      <c r="BN35" s="15"/>
    </row>
    <row r="36" spans="1:66" s="7" customFormat="1" ht="12.75" customHeight="1" x14ac:dyDescent="0.15">
      <c r="A36" s="34" t="s">
        <v>25</v>
      </c>
      <c r="B36" s="19">
        <v>143407.00000000393</v>
      </c>
      <c r="C36" s="45">
        <v>0.23596113486360865</v>
      </c>
      <c r="D36" s="28">
        <v>83604.393947053482</v>
      </c>
      <c r="E36" s="29">
        <v>1.8137666509665968</v>
      </c>
      <c r="F36" s="28">
        <v>5134.2774352832721</v>
      </c>
      <c r="G36" s="29">
        <v>10.920073212558036</v>
      </c>
      <c r="H36" s="24">
        <v>73772.273093909622</v>
      </c>
      <c r="I36" s="25">
        <v>2.0764563427321003</v>
      </c>
      <c r="J36" s="24">
        <v>18802.844595608753</v>
      </c>
      <c r="K36" s="25">
        <v>5.468822623698979</v>
      </c>
      <c r="L36" s="24">
        <v>85547.916834489559</v>
      </c>
      <c r="M36" s="25">
        <v>1.7689864110894939</v>
      </c>
      <c r="N36" s="15"/>
      <c r="O36" s="15"/>
      <c r="P36" s="23"/>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row>
    <row r="37" spans="1:66" s="7" customFormat="1" ht="12.75" customHeight="1" x14ac:dyDescent="0.15">
      <c r="A37" s="34" t="s">
        <v>26</v>
      </c>
      <c r="B37" s="19">
        <v>352950.00000001304</v>
      </c>
      <c r="C37" s="45">
        <v>0.20065226508079118</v>
      </c>
      <c r="D37" s="28">
        <v>195306.44698790749</v>
      </c>
      <c r="E37" s="29">
        <v>1.2764821503376793</v>
      </c>
      <c r="F37" s="28">
        <v>14384.914797634165</v>
      </c>
      <c r="G37" s="29">
        <v>6.7467044547355597</v>
      </c>
      <c r="H37" s="24">
        <v>168504.09422402648</v>
      </c>
      <c r="I37" s="25">
        <v>1.4756287244516055</v>
      </c>
      <c r="J37" s="24">
        <v>51384.2359470956</v>
      </c>
      <c r="K37" s="25">
        <v>3.4395016777404286</v>
      </c>
      <c r="L37" s="24">
        <v>205468.85650030564</v>
      </c>
      <c r="M37" s="25">
        <v>1.2147445710363569</v>
      </c>
      <c r="N37" s="15"/>
      <c r="O37" s="15"/>
      <c r="P37" s="23"/>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row>
    <row r="38" spans="1:66" s="7" customFormat="1" ht="12.75" customHeight="1" x14ac:dyDescent="0.15">
      <c r="A38" s="34" t="s">
        <v>27</v>
      </c>
      <c r="B38" s="19">
        <v>58457.000000000116</v>
      </c>
      <c r="C38" s="45">
        <v>0.43686289621198365</v>
      </c>
      <c r="D38" s="28">
        <v>33911.85560884259</v>
      </c>
      <c r="E38" s="29">
        <v>2.8730406488091531</v>
      </c>
      <c r="F38" s="28">
        <v>2914.866556939372</v>
      </c>
      <c r="G38" s="29">
        <v>14.272410473852936</v>
      </c>
      <c r="H38" s="24">
        <v>29119.386041339625</v>
      </c>
      <c r="I38" s="25">
        <v>3.376058158571356</v>
      </c>
      <c r="J38" s="24">
        <v>7372.757801343857</v>
      </c>
      <c r="K38" s="25">
        <v>8.7569731289217643</v>
      </c>
      <c r="L38" s="24">
        <v>33729.612911851815</v>
      </c>
      <c r="M38" s="25">
        <v>2.8966015023165337</v>
      </c>
      <c r="N38" s="15"/>
      <c r="O38" s="15"/>
      <c r="P38" s="23"/>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row>
    <row r="39" spans="1:66" s="5" customFormat="1" ht="8.25" customHeight="1" x14ac:dyDescent="0.25">
      <c r="A39" s="57"/>
      <c r="B39" s="57"/>
      <c r="C39" s="58"/>
      <c r="D39" s="57"/>
      <c r="E39" s="57"/>
      <c r="F39" s="57"/>
      <c r="G39" s="57"/>
      <c r="H39" s="57"/>
      <c r="I39" s="57"/>
      <c r="J39" s="57"/>
      <c r="K39" s="57"/>
      <c r="L39" s="59"/>
      <c r="M39" s="59"/>
    </row>
    <row r="40" spans="1:66" s="5" customFormat="1" ht="15" customHeight="1" x14ac:dyDescent="0.25">
      <c r="A40" s="9" t="s">
        <v>31</v>
      </c>
      <c r="B40" s="30"/>
      <c r="C40" s="31"/>
      <c r="D40" s="30"/>
      <c r="E40" s="30"/>
      <c r="F40" s="30"/>
      <c r="G40" s="30"/>
      <c r="H40" s="30"/>
      <c r="I40" s="30"/>
      <c r="J40" s="30"/>
      <c r="K40" s="30"/>
      <c r="L40" s="9"/>
      <c r="M40" s="9"/>
    </row>
    <row r="41" spans="1:66" s="5" customFormat="1" ht="15" customHeight="1" x14ac:dyDescent="0.25">
      <c r="A41" s="83" t="s">
        <v>48</v>
      </c>
      <c r="B41" s="30"/>
      <c r="C41" s="31"/>
      <c r="D41" s="30"/>
      <c r="E41" s="30"/>
      <c r="F41" s="30"/>
      <c r="G41" s="30"/>
      <c r="H41" s="30"/>
      <c r="I41" s="30"/>
      <c r="J41" s="30"/>
      <c r="K41" s="30"/>
      <c r="L41" s="9"/>
      <c r="M41" s="9"/>
    </row>
    <row r="42" spans="1:66" s="5" customFormat="1" ht="15" customHeight="1" x14ac:dyDescent="0.25">
      <c r="A42" s="83" t="s">
        <v>75</v>
      </c>
      <c r="B42" s="31"/>
      <c r="C42" s="31"/>
      <c r="D42" s="30"/>
      <c r="E42" s="30"/>
      <c r="F42" s="30"/>
      <c r="G42" s="30"/>
      <c r="H42" s="30"/>
      <c r="I42" s="30"/>
      <c r="J42" s="30"/>
      <c r="K42" s="30"/>
      <c r="L42" s="9"/>
      <c r="M42" s="9"/>
    </row>
    <row r="43" spans="1:66" s="5" customFormat="1" ht="15" customHeight="1" x14ac:dyDescent="0.25">
      <c r="A43" s="76" t="s">
        <v>55</v>
      </c>
      <c r="B43" s="30"/>
      <c r="C43" s="30"/>
      <c r="D43" s="30"/>
      <c r="E43" s="30"/>
      <c r="F43" s="30"/>
      <c r="G43" s="30"/>
      <c r="H43" s="30"/>
      <c r="I43" s="30"/>
      <c r="J43" s="30"/>
      <c r="K43" s="30"/>
      <c r="L43" s="30"/>
      <c r="M43" s="30"/>
    </row>
    <row r="44" spans="1:66" s="5" customFormat="1" ht="15" customHeight="1" x14ac:dyDescent="0.2">
      <c r="A44" s="94" t="s">
        <v>49</v>
      </c>
      <c r="B44" s="10"/>
      <c r="I44" s="65"/>
      <c r="J44" s="14"/>
    </row>
    <row r="45" spans="1:66" s="5" customFormat="1" ht="27.95" customHeight="1" x14ac:dyDescent="0.2">
      <c r="A45" s="194" t="s">
        <v>56</v>
      </c>
      <c r="B45" s="195"/>
      <c r="C45" s="195"/>
      <c r="D45" s="195"/>
      <c r="E45" s="195"/>
      <c r="F45" s="195"/>
      <c r="G45" s="195"/>
      <c r="H45" s="195"/>
      <c r="I45" s="195"/>
      <c r="J45" s="196"/>
      <c r="K45" s="196"/>
      <c r="L45" s="196"/>
      <c r="M45" s="196"/>
    </row>
    <row r="46" spans="1:66" s="5" customFormat="1" ht="20.100000000000001" customHeight="1" x14ac:dyDescent="0.25">
      <c r="A46" s="9" t="s">
        <v>36</v>
      </c>
    </row>
    <row r="47" spans="1:66" s="92" customFormat="1" ht="15" customHeight="1" x14ac:dyDescent="0.25">
      <c r="A47" s="89" t="s">
        <v>72</v>
      </c>
      <c r="B47" s="90"/>
      <c r="C47" s="90"/>
      <c r="D47" s="90"/>
      <c r="E47" s="90"/>
      <c r="F47" s="90"/>
      <c r="G47" s="90"/>
      <c r="H47" s="90"/>
      <c r="I47" s="90"/>
      <c r="J47" s="90"/>
      <c r="K47" s="90"/>
      <c r="L47" s="90"/>
      <c r="M47" s="90"/>
      <c r="N47" s="90"/>
      <c r="O47" s="90"/>
      <c r="P47" s="90"/>
      <c r="Q47" s="90"/>
      <c r="R47" s="90"/>
      <c r="S47" s="90"/>
      <c r="T47" s="90"/>
      <c r="U47" s="90"/>
      <c r="V47" s="90"/>
      <c r="W47" s="90"/>
      <c r="X47" s="90"/>
      <c r="Y47" s="90"/>
      <c r="Z47" s="91"/>
      <c r="AA47" s="90"/>
      <c r="AB47" s="90"/>
      <c r="AC47" s="90"/>
      <c r="AD47" s="90"/>
      <c r="AE47" s="90"/>
    </row>
    <row r="48" spans="1:66" s="5" customFormat="1" ht="15" customHeight="1" x14ac:dyDescent="0.25">
      <c r="A48" s="92" t="s">
        <v>89</v>
      </c>
      <c r="B48" s="12"/>
      <c r="C48" s="12"/>
      <c r="I48" s="14"/>
      <c r="J48" s="14"/>
      <c r="L48" s="14"/>
    </row>
    <row r="49" spans="1:31" s="92" customFormat="1" ht="15" customHeight="1" x14ac:dyDescent="0.25">
      <c r="A49" s="93" t="s">
        <v>28</v>
      </c>
      <c r="B49" s="90"/>
      <c r="C49" s="90"/>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0"/>
      <c r="AD49" s="90"/>
      <c r="AE49" s="90"/>
    </row>
    <row r="50" spans="1:31" s="5" customFormat="1" x14ac:dyDescent="0.2"/>
    <row r="51" spans="1:31" s="5" customFormat="1" x14ac:dyDescent="0.2"/>
    <row r="52" spans="1:31" s="5" customFormat="1" x14ac:dyDescent="0.2"/>
    <row r="53" spans="1:31" s="5" customFormat="1" x14ac:dyDescent="0.2"/>
    <row r="54" spans="1:31" s="5" customFormat="1" x14ac:dyDescent="0.2"/>
    <row r="55" spans="1:31" s="5" customFormat="1" x14ac:dyDescent="0.2"/>
    <row r="56" spans="1:31" s="5" customFormat="1" x14ac:dyDescent="0.2"/>
    <row r="57" spans="1:31" s="5" customFormat="1" x14ac:dyDescent="0.2"/>
    <row r="58" spans="1:31" s="5" customFormat="1" x14ac:dyDescent="0.2"/>
    <row r="59" spans="1:31" s="5" customFormat="1" x14ac:dyDescent="0.2"/>
    <row r="60" spans="1:31" s="5" customFormat="1" x14ac:dyDescent="0.2"/>
    <row r="61" spans="1:31" s="5" customFormat="1" x14ac:dyDescent="0.2"/>
    <row r="62" spans="1:31" s="5" customFormat="1" x14ac:dyDescent="0.2"/>
    <row r="63" spans="1:31" s="5" customFormat="1" x14ac:dyDescent="0.2"/>
    <row r="64" spans="1:31" s="5" customFormat="1" x14ac:dyDescent="0.2"/>
    <row r="65" s="5" customFormat="1" x14ac:dyDescent="0.2"/>
    <row r="66" s="5" customFormat="1" x14ac:dyDescent="0.2"/>
    <row r="67" s="5" customFormat="1" x14ac:dyDescent="0.2"/>
    <row r="68" s="5" customFormat="1" x14ac:dyDescent="0.2"/>
    <row r="69" s="5" customFormat="1" x14ac:dyDescent="0.2"/>
    <row r="70" s="5" customFormat="1" x14ac:dyDescent="0.2"/>
    <row r="71" s="5" customFormat="1" x14ac:dyDescent="0.2"/>
    <row r="72" s="5" customFormat="1" x14ac:dyDescent="0.2"/>
    <row r="73" s="5" customFormat="1" x14ac:dyDescent="0.2"/>
    <row r="74" s="5" customFormat="1" x14ac:dyDescent="0.2"/>
    <row r="75" s="5" customFormat="1" x14ac:dyDescent="0.2"/>
    <row r="76" s="5" customFormat="1" x14ac:dyDescent="0.2"/>
    <row r="77" s="5" customFormat="1" x14ac:dyDescent="0.2"/>
    <row r="78" s="5" customFormat="1" x14ac:dyDescent="0.2"/>
    <row r="79" s="5" customFormat="1" x14ac:dyDescent="0.2"/>
    <row r="80" s="5" customFormat="1" x14ac:dyDescent="0.2"/>
    <row r="81" s="5" customFormat="1" x14ac:dyDescent="0.2"/>
    <row r="82" s="5" customFormat="1" x14ac:dyDescent="0.2"/>
    <row r="83" s="5" customFormat="1" x14ac:dyDescent="0.2"/>
    <row r="84" s="5" customFormat="1" x14ac:dyDescent="0.2"/>
    <row r="85" s="5" customFormat="1" x14ac:dyDescent="0.2"/>
    <row r="86" s="5" customFormat="1" x14ac:dyDescent="0.2"/>
    <row r="87" s="5" customFormat="1" x14ac:dyDescent="0.2"/>
    <row r="88" s="5" customFormat="1" x14ac:dyDescent="0.2"/>
    <row r="89" s="5" customFormat="1" x14ac:dyDescent="0.2"/>
    <row r="90" s="5" customFormat="1" x14ac:dyDescent="0.2"/>
    <row r="91" s="5" customFormat="1" x14ac:dyDescent="0.2"/>
    <row r="92" s="5" customFormat="1" x14ac:dyDescent="0.2"/>
    <row r="93" s="5" customFormat="1" x14ac:dyDescent="0.2"/>
    <row r="94" s="5" customFormat="1" x14ac:dyDescent="0.2"/>
    <row r="95" s="5" customFormat="1" x14ac:dyDescent="0.2"/>
    <row r="96" s="5" customFormat="1" x14ac:dyDescent="0.2"/>
    <row r="97" s="5" customFormat="1" x14ac:dyDescent="0.2"/>
    <row r="98" s="5" customFormat="1" x14ac:dyDescent="0.2"/>
    <row r="99" s="5" customFormat="1" x14ac:dyDescent="0.2"/>
    <row r="100" s="5" customFormat="1" x14ac:dyDescent="0.2"/>
    <row r="101" s="5" customFormat="1" x14ac:dyDescent="0.2"/>
    <row r="102" s="5" customFormat="1" x14ac:dyDescent="0.2"/>
    <row r="103" s="5" customFormat="1" x14ac:dyDescent="0.2"/>
    <row r="104" s="5" customFormat="1" x14ac:dyDescent="0.2"/>
    <row r="105" s="5" customFormat="1" x14ac:dyDescent="0.2"/>
    <row r="106" s="5" customFormat="1" x14ac:dyDescent="0.2"/>
    <row r="107" s="5" customFormat="1" x14ac:dyDescent="0.2"/>
    <row r="108" s="5" customFormat="1" x14ac:dyDescent="0.2"/>
    <row r="109" s="5" customFormat="1" x14ac:dyDescent="0.2"/>
    <row r="110" s="5" customFormat="1" x14ac:dyDescent="0.2"/>
    <row r="111" s="5" customFormat="1" x14ac:dyDescent="0.2"/>
    <row r="112" s="5" customFormat="1" x14ac:dyDescent="0.2"/>
    <row r="113" s="5" customFormat="1" x14ac:dyDescent="0.2"/>
    <row r="114" s="5" customFormat="1" x14ac:dyDescent="0.2"/>
    <row r="115" s="5" customFormat="1" x14ac:dyDescent="0.2"/>
    <row r="116" s="5" customFormat="1" x14ac:dyDescent="0.2"/>
    <row r="117" s="5" customFormat="1" x14ac:dyDescent="0.2"/>
    <row r="118" s="5" customFormat="1" x14ac:dyDescent="0.2"/>
    <row r="119" s="5" customFormat="1" x14ac:dyDescent="0.2"/>
    <row r="120" s="5" customFormat="1" x14ac:dyDescent="0.2"/>
    <row r="121" s="5" customFormat="1" x14ac:dyDescent="0.2"/>
    <row r="122" s="5" customFormat="1" x14ac:dyDescent="0.2"/>
    <row r="123" s="5" customFormat="1" x14ac:dyDescent="0.2"/>
    <row r="124" s="5" customFormat="1" x14ac:dyDescent="0.2"/>
    <row r="125" s="5" customFormat="1" x14ac:dyDescent="0.2"/>
    <row r="126" s="5" customFormat="1" x14ac:dyDescent="0.2"/>
    <row r="127" s="5" customFormat="1" x14ac:dyDescent="0.2"/>
    <row r="128" s="5" customFormat="1" x14ac:dyDescent="0.2"/>
    <row r="129" s="5" customFormat="1" x14ac:dyDescent="0.2"/>
    <row r="130" s="5" customFormat="1" x14ac:dyDescent="0.2"/>
    <row r="131" s="5" customFormat="1" x14ac:dyDescent="0.2"/>
    <row r="132" s="5" customFormat="1" x14ac:dyDescent="0.2"/>
    <row r="133" s="5" customFormat="1" x14ac:dyDescent="0.2"/>
    <row r="134" s="5" customFormat="1" x14ac:dyDescent="0.2"/>
    <row r="135" s="5" customFormat="1" x14ac:dyDescent="0.2"/>
    <row r="136" s="5" customFormat="1" x14ac:dyDescent="0.2"/>
    <row r="137" s="5" customFormat="1" x14ac:dyDescent="0.2"/>
    <row r="138" s="5" customFormat="1" x14ac:dyDescent="0.2"/>
    <row r="139" s="5" customFormat="1" x14ac:dyDescent="0.2"/>
    <row r="140" s="5" customFormat="1" x14ac:dyDescent="0.2"/>
    <row r="141" s="5" customFormat="1" x14ac:dyDescent="0.2"/>
    <row r="142" s="5" customFormat="1" x14ac:dyDescent="0.2"/>
    <row r="143" s="5" customFormat="1" x14ac:dyDescent="0.2"/>
    <row r="144" s="5" customFormat="1" x14ac:dyDescent="0.2"/>
    <row r="145" s="5" customFormat="1" x14ac:dyDescent="0.2"/>
    <row r="146" s="5" customFormat="1" x14ac:dyDescent="0.2"/>
    <row r="147" s="5" customFormat="1" x14ac:dyDescent="0.2"/>
    <row r="148" s="5" customFormat="1" x14ac:dyDescent="0.2"/>
    <row r="149" s="5" customFormat="1" x14ac:dyDescent="0.2"/>
    <row r="150" s="5" customFormat="1" x14ac:dyDescent="0.2"/>
    <row r="151" s="5" customFormat="1" x14ac:dyDescent="0.2"/>
    <row r="152" s="5" customFormat="1" x14ac:dyDescent="0.2"/>
    <row r="153" s="5" customFormat="1" x14ac:dyDescent="0.2"/>
    <row r="154" s="5" customFormat="1" x14ac:dyDescent="0.2"/>
    <row r="155" s="5" customFormat="1" x14ac:dyDescent="0.2"/>
    <row r="156" s="5" customFormat="1" x14ac:dyDescent="0.2"/>
    <row r="157" s="5" customFormat="1" x14ac:dyDescent="0.2"/>
    <row r="158" s="5" customFormat="1" x14ac:dyDescent="0.2"/>
    <row r="159" s="5" customFormat="1" x14ac:dyDescent="0.2"/>
    <row r="160" s="5" customFormat="1" x14ac:dyDescent="0.2"/>
    <row r="161" s="5" customFormat="1" x14ac:dyDescent="0.2"/>
    <row r="162" s="5" customFormat="1" x14ac:dyDescent="0.2"/>
    <row r="163" s="5" customFormat="1" x14ac:dyDescent="0.2"/>
    <row r="164" s="5" customFormat="1" x14ac:dyDescent="0.2"/>
    <row r="165" s="5" customFormat="1" x14ac:dyDescent="0.2"/>
    <row r="166" s="5" customFormat="1" x14ac:dyDescent="0.2"/>
    <row r="167" s="5" customFormat="1" x14ac:dyDescent="0.2"/>
    <row r="168" s="5" customFormat="1" x14ac:dyDescent="0.2"/>
    <row r="169" s="5" customFormat="1" x14ac:dyDescent="0.2"/>
    <row r="170" s="5" customFormat="1" x14ac:dyDescent="0.2"/>
    <row r="171" s="5" customFormat="1" x14ac:dyDescent="0.2"/>
    <row r="172" s="5" customFormat="1" x14ac:dyDescent="0.2"/>
    <row r="173" s="5" customFormat="1" x14ac:dyDescent="0.2"/>
    <row r="174" s="5" customFormat="1" x14ac:dyDescent="0.2"/>
    <row r="175" s="5" customFormat="1" x14ac:dyDescent="0.2"/>
    <row r="176" s="5" customFormat="1" x14ac:dyDescent="0.2"/>
    <row r="177" s="5" customFormat="1" x14ac:dyDescent="0.2"/>
    <row r="178" s="5" customFormat="1" x14ac:dyDescent="0.2"/>
    <row r="179" s="5" customFormat="1" x14ac:dyDescent="0.2"/>
    <row r="180" s="5" customFormat="1" x14ac:dyDescent="0.2"/>
    <row r="181" s="5" customFormat="1" x14ac:dyDescent="0.2"/>
    <row r="182" s="5" customFormat="1" x14ac:dyDescent="0.2"/>
    <row r="183" s="5" customFormat="1" x14ac:dyDescent="0.2"/>
    <row r="184" s="5" customFormat="1" x14ac:dyDescent="0.2"/>
    <row r="185" s="5" customFormat="1" x14ac:dyDescent="0.2"/>
    <row r="186" s="5" customFormat="1" x14ac:dyDescent="0.2"/>
    <row r="187" s="5" customFormat="1" x14ac:dyDescent="0.2"/>
    <row r="188" s="5" customFormat="1" x14ac:dyDescent="0.2"/>
    <row r="189" s="5" customFormat="1" x14ac:dyDescent="0.2"/>
    <row r="190" s="5" customFormat="1" x14ac:dyDescent="0.2"/>
    <row r="191" s="5" customFormat="1" x14ac:dyDescent="0.2"/>
    <row r="192" s="5" customFormat="1" x14ac:dyDescent="0.2"/>
    <row r="193" s="5" customFormat="1" x14ac:dyDescent="0.2"/>
    <row r="194" s="5" customFormat="1" x14ac:dyDescent="0.2"/>
    <row r="195" s="5" customFormat="1" x14ac:dyDescent="0.2"/>
    <row r="196" s="5" customFormat="1" x14ac:dyDescent="0.2"/>
    <row r="197" s="5" customFormat="1" x14ac:dyDescent="0.2"/>
    <row r="198" s="5" customFormat="1" x14ac:dyDescent="0.2"/>
    <row r="199" s="5" customFormat="1" x14ac:dyDescent="0.2"/>
    <row r="200" s="5" customFormat="1" x14ac:dyDescent="0.2"/>
    <row r="201" s="5" customFormat="1" x14ac:dyDescent="0.2"/>
    <row r="202" s="5" customFormat="1" x14ac:dyDescent="0.2"/>
    <row r="203" s="5" customFormat="1" x14ac:dyDescent="0.2"/>
    <row r="204" s="5" customFormat="1" x14ac:dyDescent="0.2"/>
    <row r="205" s="5" customFormat="1" x14ac:dyDescent="0.2"/>
    <row r="206" s="5" customFormat="1" x14ac:dyDescent="0.2"/>
    <row r="207" s="5" customFormat="1" x14ac:dyDescent="0.2"/>
    <row r="208" s="5" customFormat="1" x14ac:dyDescent="0.2"/>
    <row r="209" s="5" customFormat="1" x14ac:dyDescent="0.2"/>
    <row r="210" s="5" customFormat="1" x14ac:dyDescent="0.2"/>
    <row r="211" s="5" customFormat="1" x14ac:dyDescent="0.2"/>
    <row r="212" s="5" customFormat="1" x14ac:dyDescent="0.2"/>
    <row r="213" s="5" customFormat="1" x14ac:dyDescent="0.2"/>
    <row r="214" s="5" customFormat="1" x14ac:dyDescent="0.2"/>
    <row r="215" s="5" customFormat="1" x14ac:dyDescent="0.2"/>
    <row r="216" s="5" customFormat="1" x14ac:dyDescent="0.2"/>
    <row r="217" s="5" customFormat="1" x14ac:dyDescent="0.2"/>
    <row r="218" s="5" customFormat="1" x14ac:dyDescent="0.2"/>
    <row r="219" s="5" customFormat="1" x14ac:dyDescent="0.2"/>
    <row r="220" s="5" customFormat="1" x14ac:dyDescent="0.2"/>
    <row r="221" s="5" customFormat="1" x14ac:dyDescent="0.2"/>
    <row r="222" s="5" customFormat="1" x14ac:dyDescent="0.2"/>
    <row r="223" s="5" customFormat="1" x14ac:dyDescent="0.2"/>
    <row r="224" s="5" customFormat="1" x14ac:dyDescent="0.2"/>
    <row r="225" s="5" customFormat="1" x14ac:dyDescent="0.2"/>
    <row r="226" s="5" customFormat="1" x14ac:dyDescent="0.2"/>
    <row r="227" s="5" customFormat="1" x14ac:dyDescent="0.2"/>
    <row r="228" s="5" customFormat="1" x14ac:dyDescent="0.2"/>
    <row r="229" s="5" customFormat="1" x14ac:dyDescent="0.2"/>
    <row r="230" s="5" customFormat="1" x14ac:dyDescent="0.2"/>
    <row r="231" s="5" customFormat="1" x14ac:dyDescent="0.2"/>
    <row r="232" s="5" customFormat="1" x14ac:dyDescent="0.2"/>
    <row r="233" s="5" customFormat="1" x14ac:dyDescent="0.2"/>
    <row r="234" s="5" customFormat="1" x14ac:dyDescent="0.2"/>
    <row r="235" s="5" customFormat="1" x14ac:dyDescent="0.2"/>
    <row r="236" s="5" customFormat="1" x14ac:dyDescent="0.2"/>
    <row r="237" s="5" customFormat="1" x14ac:dyDescent="0.2"/>
    <row r="238" s="5" customFormat="1" x14ac:dyDescent="0.2"/>
    <row r="239" s="5" customFormat="1" x14ac:dyDescent="0.2"/>
    <row r="240" s="5" customFormat="1" x14ac:dyDescent="0.2"/>
    <row r="241" s="5" customFormat="1" x14ac:dyDescent="0.2"/>
    <row r="242" s="5" customFormat="1" x14ac:dyDescent="0.2"/>
    <row r="243" s="5" customFormat="1" x14ac:dyDescent="0.2"/>
    <row r="244" s="5" customFormat="1" x14ac:dyDescent="0.2"/>
    <row r="245" s="5" customFormat="1" x14ac:dyDescent="0.2"/>
    <row r="246" s="5" customFormat="1" x14ac:dyDescent="0.2"/>
    <row r="247" s="5" customFormat="1" x14ac:dyDescent="0.2"/>
    <row r="248" s="5" customFormat="1" x14ac:dyDescent="0.2"/>
    <row r="249" s="5" customFormat="1" x14ac:dyDescent="0.2"/>
    <row r="250" s="5" customFormat="1" x14ac:dyDescent="0.2"/>
    <row r="251" s="5" customFormat="1" x14ac:dyDescent="0.2"/>
    <row r="252" s="5" customFormat="1" x14ac:dyDescent="0.2"/>
    <row r="253" s="5" customFormat="1" x14ac:dyDescent="0.2"/>
    <row r="254" s="5" customFormat="1" x14ac:dyDescent="0.2"/>
    <row r="255" s="5" customFormat="1" x14ac:dyDescent="0.2"/>
    <row r="256" s="5" customFormat="1" x14ac:dyDescent="0.2"/>
    <row r="257" s="5" customFormat="1" x14ac:dyDescent="0.2"/>
    <row r="258" s="5" customFormat="1" x14ac:dyDescent="0.2"/>
    <row r="259" s="5" customFormat="1" x14ac:dyDescent="0.2"/>
    <row r="260" s="5" customFormat="1" x14ac:dyDescent="0.2"/>
    <row r="261" s="5" customFormat="1" x14ac:dyDescent="0.2"/>
    <row r="262" s="5" customFormat="1" x14ac:dyDescent="0.2"/>
    <row r="263" s="5" customFormat="1" x14ac:dyDescent="0.2"/>
    <row r="264" s="5" customFormat="1" x14ac:dyDescent="0.2"/>
    <row r="265" s="5" customFormat="1" x14ac:dyDescent="0.2"/>
    <row r="266" s="5" customFormat="1" x14ac:dyDescent="0.2"/>
    <row r="267" s="5" customFormat="1" x14ac:dyDescent="0.2"/>
    <row r="268" s="5" customFormat="1" x14ac:dyDescent="0.2"/>
    <row r="269" s="5" customFormat="1" x14ac:dyDescent="0.2"/>
    <row r="270" s="5" customFormat="1" x14ac:dyDescent="0.2"/>
    <row r="271" s="5" customFormat="1" x14ac:dyDescent="0.2"/>
    <row r="272" s="5" customFormat="1" x14ac:dyDescent="0.2"/>
    <row r="273" s="5" customFormat="1" x14ac:dyDescent="0.2"/>
    <row r="274" s="5" customFormat="1" x14ac:dyDescent="0.2"/>
    <row r="275" s="5" customFormat="1" x14ac:dyDescent="0.2"/>
    <row r="276" s="5" customFormat="1" x14ac:dyDescent="0.2"/>
    <row r="277" s="5" customFormat="1" x14ac:dyDescent="0.2"/>
    <row r="278" s="5" customFormat="1" x14ac:dyDescent="0.2"/>
    <row r="279" s="5" customFormat="1" x14ac:dyDescent="0.2"/>
    <row r="280" s="5" customFormat="1" x14ac:dyDescent="0.2"/>
    <row r="281" s="5" customFormat="1" x14ac:dyDescent="0.2"/>
    <row r="282" s="5" customFormat="1" x14ac:dyDescent="0.2"/>
    <row r="283" s="5" customFormat="1" x14ac:dyDescent="0.2"/>
    <row r="284" s="5" customFormat="1" x14ac:dyDescent="0.2"/>
    <row r="285" s="5" customFormat="1" x14ac:dyDescent="0.2"/>
    <row r="286" s="5" customFormat="1" x14ac:dyDescent="0.2"/>
    <row r="287" s="5" customFormat="1" x14ac:dyDescent="0.2"/>
    <row r="288" s="5" customFormat="1" x14ac:dyDescent="0.2"/>
    <row r="289" s="5" customFormat="1" x14ac:dyDescent="0.2"/>
    <row r="290" s="5" customFormat="1" x14ac:dyDescent="0.2"/>
    <row r="291" s="5" customFormat="1" x14ac:dyDescent="0.2"/>
    <row r="292" s="5" customFormat="1" x14ac:dyDescent="0.2"/>
    <row r="293" s="5" customFormat="1" x14ac:dyDescent="0.2"/>
    <row r="294" s="5" customFormat="1" x14ac:dyDescent="0.2"/>
    <row r="295" s="5" customFormat="1" x14ac:dyDescent="0.2"/>
    <row r="296" s="5" customFormat="1" x14ac:dyDescent="0.2"/>
    <row r="297" s="5" customFormat="1" x14ac:dyDescent="0.2"/>
    <row r="298" s="5" customFormat="1" x14ac:dyDescent="0.2"/>
    <row r="299" s="5" customFormat="1" x14ac:dyDescent="0.2"/>
    <row r="300" s="5" customFormat="1" x14ac:dyDescent="0.2"/>
    <row r="301" s="5" customFormat="1" x14ac:dyDescent="0.2"/>
    <row r="302" s="5" customFormat="1" x14ac:dyDescent="0.2"/>
    <row r="303" s="5" customFormat="1" x14ac:dyDescent="0.2"/>
    <row r="304" s="5" customFormat="1" x14ac:dyDescent="0.2"/>
    <row r="305" s="5" customFormat="1" x14ac:dyDescent="0.2"/>
    <row r="306" s="5" customFormat="1" x14ac:dyDescent="0.2"/>
    <row r="307" s="5" customFormat="1" x14ac:dyDescent="0.2"/>
    <row r="308" s="5" customFormat="1" x14ac:dyDescent="0.2"/>
    <row r="309" s="5" customFormat="1" x14ac:dyDescent="0.2"/>
    <row r="310" s="5" customFormat="1" x14ac:dyDescent="0.2"/>
    <row r="311" s="5" customFormat="1" x14ac:dyDescent="0.2"/>
    <row r="312" s="5" customFormat="1" x14ac:dyDescent="0.2"/>
    <row r="313" s="5" customFormat="1" x14ac:dyDescent="0.2"/>
    <row r="314" s="5" customFormat="1" x14ac:dyDescent="0.2"/>
    <row r="315" s="5" customFormat="1" x14ac:dyDescent="0.2"/>
    <row r="316" s="5" customFormat="1" x14ac:dyDescent="0.2"/>
    <row r="317" s="5" customFormat="1" x14ac:dyDescent="0.2"/>
    <row r="318" s="5" customFormat="1" x14ac:dyDescent="0.2"/>
    <row r="319" s="5" customFormat="1" x14ac:dyDescent="0.2"/>
    <row r="320" s="5" customFormat="1" x14ac:dyDescent="0.2"/>
    <row r="321" s="5" customFormat="1" x14ac:dyDescent="0.2"/>
    <row r="322" s="5" customFormat="1" x14ac:dyDescent="0.2"/>
    <row r="323" s="5" customFormat="1" x14ac:dyDescent="0.2"/>
    <row r="324" s="5" customFormat="1" x14ac:dyDescent="0.2"/>
    <row r="325" s="5" customFormat="1" x14ac:dyDescent="0.2"/>
    <row r="326" s="5" customFormat="1" x14ac:dyDescent="0.2"/>
    <row r="327" s="5" customFormat="1" x14ac:dyDescent="0.2"/>
    <row r="328" s="5" customFormat="1" x14ac:dyDescent="0.2"/>
    <row r="329" s="5" customFormat="1" x14ac:dyDescent="0.2"/>
    <row r="330" s="5" customFormat="1" x14ac:dyDescent="0.2"/>
    <row r="331" s="5" customFormat="1" x14ac:dyDescent="0.2"/>
    <row r="332" s="5" customFormat="1" x14ac:dyDescent="0.2"/>
    <row r="333" s="5" customFormat="1" x14ac:dyDescent="0.2"/>
    <row r="334" s="5" customFormat="1" x14ac:dyDescent="0.2"/>
    <row r="335" s="5" customFormat="1" x14ac:dyDescent="0.2"/>
    <row r="336" s="5" customFormat="1" x14ac:dyDescent="0.2"/>
    <row r="337" s="5" customFormat="1" x14ac:dyDescent="0.2"/>
    <row r="338" s="5" customFormat="1" x14ac:dyDescent="0.2"/>
    <row r="339" s="5" customFormat="1" x14ac:dyDescent="0.2"/>
    <row r="340" s="5" customFormat="1" x14ac:dyDescent="0.2"/>
    <row r="341" s="5" customFormat="1" x14ac:dyDescent="0.2"/>
    <row r="342" s="5" customFormat="1" x14ac:dyDescent="0.2"/>
    <row r="343" s="5" customFormat="1" x14ac:dyDescent="0.2"/>
    <row r="344" s="5" customFormat="1" x14ac:dyDescent="0.2"/>
    <row r="345" s="5" customFormat="1" x14ac:dyDescent="0.2"/>
    <row r="346" s="5" customFormat="1" x14ac:dyDescent="0.2"/>
    <row r="347" s="5" customFormat="1" x14ac:dyDescent="0.2"/>
    <row r="348" s="5" customFormat="1" x14ac:dyDescent="0.2"/>
    <row r="349" s="5" customFormat="1" x14ac:dyDescent="0.2"/>
    <row r="350" s="5" customFormat="1" x14ac:dyDescent="0.2"/>
    <row r="351" s="5" customFormat="1" x14ac:dyDescent="0.2"/>
    <row r="352" s="5" customFormat="1" x14ac:dyDescent="0.2"/>
    <row r="353" s="5" customFormat="1" x14ac:dyDescent="0.2"/>
    <row r="354" s="5" customFormat="1" x14ac:dyDescent="0.2"/>
    <row r="355" s="5" customFormat="1" x14ac:dyDescent="0.2"/>
    <row r="356" s="5" customFormat="1" x14ac:dyDescent="0.2"/>
    <row r="357" s="5" customFormat="1" x14ac:dyDescent="0.2"/>
    <row r="358" s="5" customFormat="1" x14ac:dyDescent="0.2"/>
    <row r="359" s="5" customFormat="1" x14ac:dyDescent="0.2"/>
    <row r="360" s="5" customFormat="1" x14ac:dyDescent="0.2"/>
    <row r="361" s="5" customFormat="1" x14ac:dyDescent="0.2"/>
    <row r="362" s="5" customFormat="1" x14ac:dyDescent="0.2"/>
    <row r="363" s="5" customFormat="1" x14ac:dyDescent="0.2"/>
    <row r="364" s="5" customFormat="1" x14ac:dyDescent="0.2"/>
    <row r="365" s="5" customFormat="1" x14ac:dyDescent="0.2"/>
    <row r="366" s="5" customFormat="1" x14ac:dyDescent="0.2"/>
    <row r="367" s="5" customFormat="1" x14ac:dyDescent="0.2"/>
    <row r="368" s="5" customFormat="1" x14ac:dyDescent="0.2"/>
    <row r="369" s="5" customFormat="1" x14ac:dyDescent="0.2"/>
    <row r="370" s="5" customFormat="1" x14ac:dyDescent="0.2"/>
    <row r="371" s="5" customFormat="1" x14ac:dyDescent="0.2"/>
    <row r="372" s="5" customFormat="1" x14ac:dyDescent="0.2"/>
    <row r="373" s="5" customFormat="1" x14ac:dyDescent="0.2"/>
    <row r="374" s="5" customFormat="1" x14ac:dyDescent="0.2"/>
    <row r="375" s="5" customFormat="1" x14ac:dyDescent="0.2"/>
    <row r="376" s="5" customFormat="1" x14ac:dyDescent="0.2"/>
    <row r="377" s="5" customFormat="1" x14ac:dyDescent="0.2"/>
    <row r="378" s="5" customFormat="1" x14ac:dyDescent="0.2"/>
    <row r="379" s="5" customFormat="1" x14ac:dyDescent="0.2"/>
    <row r="380" s="5" customFormat="1" x14ac:dyDescent="0.2"/>
    <row r="381" s="5" customFormat="1" x14ac:dyDescent="0.2"/>
    <row r="382" s="5" customFormat="1" x14ac:dyDescent="0.2"/>
    <row r="383" s="5" customFormat="1" x14ac:dyDescent="0.2"/>
    <row r="384" s="5" customFormat="1" x14ac:dyDescent="0.2"/>
    <row r="385" s="5" customFormat="1" x14ac:dyDescent="0.2"/>
    <row r="386" s="5" customFormat="1" x14ac:dyDescent="0.2"/>
    <row r="387" s="5" customFormat="1" x14ac:dyDescent="0.2"/>
    <row r="388" s="5" customFormat="1" x14ac:dyDescent="0.2"/>
    <row r="389" s="5" customFormat="1" x14ac:dyDescent="0.2"/>
    <row r="390" s="5" customFormat="1" x14ac:dyDescent="0.2"/>
    <row r="391" s="5" customFormat="1" x14ac:dyDescent="0.2"/>
    <row r="392" s="5" customFormat="1" x14ac:dyDescent="0.2"/>
    <row r="393" s="5" customFormat="1" x14ac:dyDescent="0.2"/>
    <row r="394" s="5" customFormat="1" x14ac:dyDescent="0.2"/>
    <row r="395" s="5" customFormat="1" x14ac:dyDescent="0.2"/>
    <row r="396" s="5" customFormat="1" x14ac:dyDescent="0.2"/>
    <row r="397" s="5" customFormat="1" x14ac:dyDescent="0.2"/>
    <row r="398" s="5" customFormat="1" x14ac:dyDescent="0.2"/>
    <row r="399" s="5" customFormat="1" x14ac:dyDescent="0.2"/>
    <row r="400" s="5" customFormat="1" x14ac:dyDescent="0.2"/>
    <row r="401" s="5" customFormat="1" x14ac:dyDescent="0.2"/>
    <row r="402" s="5" customFormat="1" x14ac:dyDescent="0.2"/>
    <row r="403" s="5" customFormat="1" x14ac:dyDescent="0.2"/>
    <row r="404" s="5" customFormat="1" x14ac:dyDescent="0.2"/>
    <row r="405" s="5" customFormat="1" x14ac:dyDescent="0.2"/>
    <row r="406" s="5" customFormat="1" x14ac:dyDescent="0.2"/>
    <row r="407" s="5" customFormat="1" x14ac:dyDescent="0.2"/>
    <row r="408" s="5" customFormat="1" x14ac:dyDescent="0.2"/>
    <row r="409" s="5" customFormat="1" x14ac:dyDescent="0.2"/>
    <row r="410" s="5" customFormat="1" x14ac:dyDescent="0.2"/>
    <row r="411" s="5" customFormat="1" x14ac:dyDescent="0.2"/>
    <row r="412" s="5" customFormat="1" x14ac:dyDescent="0.2"/>
    <row r="413" s="5" customFormat="1" x14ac:dyDescent="0.2"/>
    <row r="414" s="5" customFormat="1" x14ac:dyDescent="0.2"/>
    <row r="415" s="5" customFormat="1" x14ac:dyDescent="0.2"/>
    <row r="416" s="5" customFormat="1" x14ac:dyDescent="0.2"/>
    <row r="417" s="5" customFormat="1" x14ac:dyDescent="0.2"/>
    <row r="418" s="5" customFormat="1" x14ac:dyDescent="0.2"/>
    <row r="419" s="5" customFormat="1" x14ac:dyDescent="0.2"/>
    <row r="420" s="5" customFormat="1" x14ac:dyDescent="0.2"/>
    <row r="421" s="5" customFormat="1" x14ac:dyDescent="0.2"/>
    <row r="422" s="5" customFormat="1" x14ac:dyDescent="0.2"/>
    <row r="423" s="5" customFormat="1" x14ac:dyDescent="0.2"/>
    <row r="424" s="5" customFormat="1" x14ac:dyDescent="0.2"/>
    <row r="425" s="5" customFormat="1" x14ac:dyDescent="0.2"/>
    <row r="426" s="5" customFormat="1" x14ac:dyDescent="0.2"/>
    <row r="427" s="5" customFormat="1" x14ac:dyDescent="0.2"/>
    <row r="428" s="5" customFormat="1" x14ac:dyDescent="0.2"/>
    <row r="429" s="5" customFormat="1" x14ac:dyDescent="0.2"/>
    <row r="430" s="5" customFormat="1" x14ac:dyDescent="0.2"/>
    <row r="431" s="5" customFormat="1" x14ac:dyDescent="0.2"/>
    <row r="432" s="5" customFormat="1" x14ac:dyDescent="0.2"/>
    <row r="433" s="5" customFormat="1" x14ac:dyDescent="0.2"/>
    <row r="434" s="5" customFormat="1" x14ac:dyDescent="0.2"/>
    <row r="435" s="5" customFormat="1" x14ac:dyDescent="0.2"/>
    <row r="436" s="5" customFormat="1" x14ac:dyDescent="0.2"/>
    <row r="437" s="5" customFormat="1" x14ac:dyDescent="0.2"/>
    <row r="438" s="5" customFormat="1" x14ac:dyDescent="0.2"/>
    <row r="439" s="5" customFormat="1" x14ac:dyDescent="0.2"/>
    <row r="440" s="5" customFormat="1" x14ac:dyDescent="0.2"/>
    <row r="441" s="5" customFormat="1" x14ac:dyDescent="0.2"/>
    <row r="442" s="5" customFormat="1" x14ac:dyDescent="0.2"/>
    <row r="443" s="5" customFormat="1" x14ac:dyDescent="0.2"/>
    <row r="444" s="5" customFormat="1" x14ac:dyDescent="0.2"/>
    <row r="445" s="5" customFormat="1" x14ac:dyDescent="0.2"/>
    <row r="446" s="5" customFormat="1" x14ac:dyDescent="0.2"/>
    <row r="447" s="5" customFormat="1" x14ac:dyDescent="0.2"/>
    <row r="448" s="5" customFormat="1" x14ac:dyDescent="0.2"/>
    <row r="449" s="5" customFormat="1" x14ac:dyDescent="0.2"/>
    <row r="450" s="5" customFormat="1" x14ac:dyDescent="0.2"/>
    <row r="451" s="5" customFormat="1" x14ac:dyDescent="0.2"/>
    <row r="452" s="5" customFormat="1" x14ac:dyDescent="0.2"/>
    <row r="453" s="5" customFormat="1" x14ac:dyDescent="0.2"/>
    <row r="454" s="5" customFormat="1" x14ac:dyDescent="0.2"/>
    <row r="455" s="5" customFormat="1" x14ac:dyDescent="0.2"/>
    <row r="456" s="5" customFormat="1" x14ac:dyDescent="0.2"/>
    <row r="457" s="5" customFormat="1" x14ac:dyDescent="0.2"/>
    <row r="458" s="5" customFormat="1" x14ac:dyDescent="0.2"/>
    <row r="459" s="5" customFormat="1" x14ac:dyDescent="0.2"/>
    <row r="460" s="5" customFormat="1" x14ac:dyDescent="0.2"/>
    <row r="461" s="5" customFormat="1" x14ac:dyDescent="0.2"/>
    <row r="462" s="5" customFormat="1" x14ac:dyDescent="0.2"/>
    <row r="463" s="5" customFormat="1" x14ac:dyDescent="0.2"/>
    <row r="464" s="5" customFormat="1" x14ac:dyDescent="0.2"/>
    <row r="465" s="5" customFormat="1" x14ac:dyDescent="0.2"/>
    <row r="466" s="5" customFormat="1" x14ac:dyDescent="0.2"/>
    <row r="467" s="5" customFormat="1" x14ac:dyDescent="0.2"/>
    <row r="468" s="5" customFormat="1" x14ac:dyDescent="0.2"/>
    <row r="469" s="5" customFormat="1" x14ac:dyDescent="0.2"/>
    <row r="470" s="5" customFormat="1" x14ac:dyDescent="0.2"/>
    <row r="471" s="5" customFormat="1" x14ac:dyDescent="0.2"/>
    <row r="472" s="5" customFormat="1" x14ac:dyDescent="0.2"/>
    <row r="473" s="5" customFormat="1" x14ac:dyDescent="0.2"/>
    <row r="474" s="5" customFormat="1" x14ac:dyDescent="0.2"/>
    <row r="475" s="5" customFormat="1" x14ac:dyDescent="0.2"/>
    <row r="476" s="5" customFormat="1" x14ac:dyDescent="0.2"/>
    <row r="477" s="5" customFormat="1" x14ac:dyDescent="0.2"/>
    <row r="478" s="5" customFormat="1" x14ac:dyDescent="0.2"/>
    <row r="479" s="5" customFormat="1" x14ac:dyDescent="0.2"/>
    <row r="480" s="5" customFormat="1" x14ac:dyDescent="0.2"/>
    <row r="481" s="5" customFormat="1" x14ac:dyDescent="0.2"/>
    <row r="482" s="5" customFormat="1" x14ac:dyDescent="0.2"/>
    <row r="483" s="5" customFormat="1" x14ac:dyDescent="0.2"/>
    <row r="484" s="5" customFormat="1" x14ac:dyDescent="0.2"/>
    <row r="485" s="5" customFormat="1" x14ac:dyDescent="0.2"/>
    <row r="486" s="5" customFormat="1" x14ac:dyDescent="0.2"/>
    <row r="487" s="5" customFormat="1" x14ac:dyDescent="0.2"/>
    <row r="488" s="5" customFormat="1" x14ac:dyDescent="0.2"/>
    <row r="489" s="5" customFormat="1" x14ac:dyDescent="0.2"/>
    <row r="490" s="5" customFormat="1" x14ac:dyDescent="0.2"/>
    <row r="491" s="5" customFormat="1" x14ac:dyDescent="0.2"/>
    <row r="492" s="5" customFormat="1" x14ac:dyDescent="0.2"/>
    <row r="493" s="5" customFormat="1" x14ac:dyDescent="0.2"/>
    <row r="494" s="5" customFormat="1" x14ac:dyDescent="0.2"/>
    <row r="495" s="5" customFormat="1" x14ac:dyDescent="0.2"/>
    <row r="496" s="5" customFormat="1" x14ac:dyDescent="0.2"/>
    <row r="497" s="5" customFormat="1" x14ac:dyDescent="0.2"/>
    <row r="498" s="5" customFormat="1" x14ac:dyDescent="0.2"/>
    <row r="499" s="5" customFormat="1" x14ac:dyDescent="0.2"/>
    <row r="500" s="5" customFormat="1" x14ac:dyDescent="0.2"/>
    <row r="501" s="5" customFormat="1" x14ac:dyDescent="0.2"/>
    <row r="502" s="5" customFormat="1" x14ac:dyDescent="0.2"/>
    <row r="503" s="5" customFormat="1" x14ac:dyDescent="0.2"/>
    <row r="504" s="5" customFormat="1" x14ac:dyDescent="0.2"/>
    <row r="505" s="5" customFormat="1" x14ac:dyDescent="0.2"/>
    <row r="506" s="5" customFormat="1" x14ac:dyDescent="0.2"/>
    <row r="507" s="5" customFormat="1" x14ac:dyDescent="0.2"/>
    <row r="508" s="5" customFormat="1" x14ac:dyDescent="0.2"/>
    <row r="509" s="5" customFormat="1" x14ac:dyDescent="0.2"/>
    <row r="510" s="5" customFormat="1" x14ac:dyDescent="0.2"/>
    <row r="511" s="5" customFormat="1" x14ac:dyDescent="0.2"/>
    <row r="512" s="5" customFormat="1" x14ac:dyDescent="0.2"/>
    <row r="513" s="5" customFormat="1" x14ac:dyDescent="0.2"/>
    <row r="514" s="5" customFormat="1" x14ac:dyDescent="0.2"/>
    <row r="515" s="5" customFormat="1" x14ac:dyDescent="0.2"/>
    <row r="516" s="5" customFormat="1" x14ac:dyDescent="0.2"/>
    <row r="517" s="5" customFormat="1" x14ac:dyDescent="0.2"/>
    <row r="518" s="5" customFormat="1" x14ac:dyDescent="0.2"/>
    <row r="519" s="5" customFormat="1" x14ac:dyDescent="0.2"/>
    <row r="520" s="5" customFormat="1" x14ac:dyDescent="0.2"/>
    <row r="521" s="5" customFormat="1" x14ac:dyDescent="0.2"/>
    <row r="522" s="5" customFormat="1" x14ac:dyDescent="0.2"/>
    <row r="523" s="5" customFormat="1" x14ac:dyDescent="0.2"/>
    <row r="524" s="5" customFormat="1" x14ac:dyDescent="0.2"/>
    <row r="525" s="5" customFormat="1" x14ac:dyDescent="0.2"/>
    <row r="526" s="5" customFormat="1" x14ac:dyDescent="0.2"/>
    <row r="527" s="5" customFormat="1" x14ac:dyDescent="0.2"/>
    <row r="528" s="5" customFormat="1" x14ac:dyDescent="0.2"/>
    <row r="529" s="5" customFormat="1" x14ac:dyDescent="0.2"/>
    <row r="530" s="5" customFormat="1" x14ac:dyDescent="0.2"/>
    <row r="531" s="5" customFormat="1" x14ac:dyDescent="0.2"/>
    <row r="532" s="5" customFormat="1" x14ac:dyDescent="0.2"/>
    <row r="533" s="5" customFormat="1" x14ac:dyDescent="0.2"/>
    <row r="534" s="5" customFormat="1" x14ac:dyDescent="0.2"/>
    <row r="535" s="5" customFormat="1" x14ac:dyDescent="0.2"/>
    <row r="536" s="5" customFormat="1" x14ac:dyDescent="0.2"/>
    <row r="537" s="5" customFormat="1" x14ac:dyDescent="0.2"/>
    <row r="538" s="5" customFormat="1" x14ac:dyDescent="0.2"/>
    <row r="539" s="5" customFormat="1" x14ac:dyDescent="0.2"/>
    <row r="540" s="5" customFormat="1" x14ac:dyDescent="0.2"/>
    <row r="541" s="5" customFormat="1" x14ac:dyDescent="0.2"/>
    <row r="542" s="5" customFormat="1" x14ac:dyDescent="0.2"/>
    <row r="543" s="5" customFormat="1" x14ac:dyDescent="0.2"/>
    <row r="544" s="5" customFormat="1" x14ac:dyDescent="0.2"/>
    <row r="545" s="5" customFormat="1" x14ac:dyDescent="0.2"/>
    <row r="546" s="5" customFormat="1" x14ac:dyDescent="0.2"/>
    <row r="547" s="5" customFormat="1" x14ac:dyDescent="0.2"/>
    <row r="548" s="5" customFormat="1" x14ac:dyDescent="0.2"/>
    <row r="549" s="5" customFormat="1" x14ac:dyDescent="0.2"/>
    <row r="550" s="5" customFormat="1" x14ac:dyDescent="0.2"/>
    <row r="551" s="5" customFormat="1" x14ac:dyDescent="0.2"/>
    <row r="552" s="5" customFormat="1" x14ac:dyDescent="0.2"/>
    <row r="553" s="5" customFormat="1" x14ac:dyDescent="0.2"/>
    <row r="554" s="5" customFormat="1" x14ac:dyDescent="0.2"/>
    <row r="555" s="5" customFormat="1" x14ac:dyDescent="0.2"/>
    <row r="556" s="5" customFormat="1" x14ac:dyDescent="0.2"/>
    <row r="557" s="5" customFormat="1" x14ac:dyDescent="0.2"/>
    <row r="558" s="5" customFormat="1" x14ac:dyDescent="0.2"/>
    <row r="559" s="5" customFormat="1" x14ac:dyDescent="0.2"/>
    <row r="560" s="5" customFormat="1" x14ac:dyDescent="0.2"/>
    <row r="561" s="5" customFormat="1" x14ac:dyDescent="0.2"/>
    <row r="562" s="5" customFormat="1" x14ac:dyDescent="0.2"/>
    <row r="563" s="5" customFormat="1" x14ac:dyDescent="0.2"/>
    <row r="564" s="5" customFormat="1" x14ac:dyDescent="0.2"/>
    <row r="565" s="5" customFormat="1" x14ac:dyDescent="0.2"/>
    <row r="566" s="5" customFormat="1" x14ac:dyDescent="0.2"/>
    <row r="567" s="5" customFormat="1" x14ac:dyDescent="0.2"/>
    <row r="568" s="5" customFormat="1" x14ac:dyDescent="0.2"/>
    <row r="569" s="5" customFormat="1" x14ac:dyDescent="0.2"/>
    <row r="570" s="5" customFormat="1" x14ac:dyDescent="0.2"/>
    <row r="571" s="5" customFormat="1" x14ac:dyDescent="0.2"/>
    <row r="572" s="5" customFormat="1" x14ac:dyDescent="0.2"/>
    <row r="573" s="5" customFormat="1" x14ac:dyDescent="0.2"/>
    <row r="574" s="5" customFormat="1" x14ac:dyDescent="0.2"/>
    <row r="575" s="5" customFormat="1" x14ac:dyDescent="0.2"/>
    <row r="576" s="5" customFormat="1" x14ac:dyDescent="0.2"/>
    <row r="577" s="5" customFormat="1" x14ac:dyDescent="0.2"/>
    <row r="578" s="5" customFormat="1" x14ac:dyDescent="0.2"/>
    <row r="579" s="5" customFormat="1" x14ac:dyDescent="0.2"/>
    <row r="580" s="5" customFormat="1" x14ac:dyDescent="0.2"/>
    <row r="581" s="5" customFormat="1" x14ac:dyDescent="0.2"/>
    <row r="582" s="5" customFormat="1" x14ac:dyDescent="0.2"/>
    <row r="583" s="5" customFormat="1" x14ac:dyDescent="0.2"/>
    <row r="584" s="5" customFormat="1" x14ac:dyDescent="0.2"/>
    <row r="585" s="5" customFormat="1" x14ac:dyDescent="0.2"/>
    <row r="586" s="5" customFormat="1" x14ac:dyDescent="0.2"/>
    <row r="587" s="5" customFormat="1" x14ac:dyDescent="0.2"/>
    <row r="588" s="5" customFormat="1" x14ac:dyDescent="0.2"/>
    <row r="589" s="5" customFormat="1" x14ac:dyDescent="0.2"/>
    <row r="590" s="5" customFormat="1" x14ac:dyDescent="0.2"/>
    <row r="591" s="5" customFormat="1" x14ac:dyDescent="0.2"/>
    <row r="592" s="5" customFormat="1" x14ac:dyDescent="0.2"/>
    <row r="593" s="5" customFormat="1" x14ac:dyDescent="0.2"/>
    <row r="594" s="5" customFormat="1" x14ac:dyDescent="0.2"/>
    <row r="595" s="5" customFormat="1" x14ac:dyDescent="0.2"/>
    <row r="596" s="5" customFormat="1" x14ac:dyDescent="0.2"/>
    <row r="597" s="5" customFormat="1" x14ac:dyDescent="0.2"/>
    <row r="598" s="5" customFormat="1" x14ac:dyDescent="0.2"/>
    <row r="599" s="5" customFormat="1" x14ac:dyDescent="0.2"/>
    <row r="600" s="5" customFormat="1" x14ac:dyDescent="0.2"/>
    <row r="601" s="5" customFormat="1" x14ac:dyDescent="0.2"/>
    <row r="602" s="5" customFormat="1" x14ac:dyDescent="0.2"/>
    <row r="603" s="5" customFormat="1" x14ac:dyDescent="0.2"/>
    <row r="604" s="5" customFormat="1" x14ac:dyDescent="0.2"/>
    <row r="605" s="5" customFormat="1" x14ac:dyDescent="0.2"/>
    <row r="606" s="5" customFormat="1" x14ac:dyDescent="0.2"/>
    <row r="607" s="5" customFormat="1" x14ac:dyDescent="0.2"/>
    <row r="608" s="5" customFormat="1" x14ac:dyDescent="0.2"/>
    <row r="609" s="5" customFormat="1" x14ac:dyDescent="0.2"/>
    <row r="610" s="5" customFormat="1" x14ac:dyDescent="0.2"/>
    <row r="611" s="5" customFormat="1" x14ac:dyDescent="0.2"/>
    <row r="612" s="5" customFormat="1" x14ac:dyDescent="0.2"/>
    <row r="613" s="5" customFormat="1" x14ac:dyDescent="0.2"/>
    <row r="614" s="5" customFormat="1" x14ac:dyDescent="0.2"/>
    <row r="615" s="5" customFormat="1" x14ac:dyDescent="0.2"/>
    <row r="616" s="5" customFormat="1" x14ac:dyDescent="0.2"/>
    <row r="617" s="5" customFormat="1" x14ac:dyDescent="0.2"/>
    <row r="618" s="5" customFormat="1" x14ac:dyDescent="0.2"/>
    <row r="619" s="5" customFormat="1" x14ac:dyDescent="0.2"/>
    <row r="620" s="5" customFormat="1" x14ac:dyDescent="0.2"/>
    <row r="621" s="5" customFormat="1" x14ac:dyDescent="0.2"/>
    <row r="622" s="5" customFormat="1" x14ac:dyDescent="0.2"/>
    <row r="623" s="5" customFormat="1" x14ac:dyDescent="0.2"/>
    <row r="624" s="5" customFormat="1" x14ac:dyDescent="0.2"/>
    <row r="625" s="5" customFormat="1" x14ac:dyDescent="0.2"/>
    <row r="626" s="5" customFormat="1" x14ac:dyDescent="0.2"/>
    <row r="627" s="5" customFormat="1" x14ac:dyDescent="0.2"/>
    <row r="628" s="5" customFormat="1" x14ac:dyDescent="0.2"/>
    <row r="629" s="5" customFormat="1" x14ac:dyDescent="0.2"/>
    <row r="630" s="5" customFormat="1" x14ac:dyDescent="0.2"/>
    <row r="631" s="5" customFormat="1" x14ac:dyDescent="0.2"/>
    <row r="632" s="5" customFormat="1" x14ac:dyDescent="0.2"/>
    <row r="633" s="5" customFormat="1" x14ac:dyDescent="0.2"/>
    <row r="634" s="5" customFormat="1" x14ac:dyDescent="0.2"/>
    <row r="635" s="5" customFormat="1" x14ac:dyDescent="0.2"/>
    <row r="636" s="5" customFormat="1" x14ac:dyDescent="0.2"/>
    <row r="637" s="5" customFormat="1" x14ac:dyDescent="0.2"/>
    <row r="638" s="5" customFormat="1" x14ac:dyDescent="0.2"/>
    <row r="639" s="5" customFormat="1" x14ac:dyDescent="0.2"/>
    <row r="640" s="5" customFormat="1" x14ac:dyDescent="0.2"/>
    <row r="641" s="5" customFormat="1" x14ac:dyDescent="0.2"/>
    <row r="642" s="5" customFormat="1" x14ac:dyDescent="0.2"/>
    <row r="643" s="5" customFormat="1" x14ac:dyDescent="0.2"/>
    <row r="644" s="5" customFormat="1" x14ac:dyDescent="0.2"/>
    <row r="645" s="5" customFormat="1" x14ac:dyDescent="0.2"/>
    <row r="646" s="5" customFormat="1" x14ac:dyDescent="0.2"/>
    <row r="647" s="5" customFormat="1" x14ac:dyDescent="0.2"/>
    <row r="648" s="5" customFormat="1" x14ac:dyDescent="0.2"/>
    <row r="649" s="5" customFormat="1" x14ac:dyDescent="0.2"/>
    <row r="650" s="5" customFormat="1" x14ac:dyDescent="0.2"/>
    <row r="651" s="5" customFormat="1" x14ac:dyDescent="0.2"/>
    <row r="652" s="5" customFormat="1" x14ac:dyDescent="0.2"/>
    <row r="653" s="5" customFormat="1" x14ac:dyDescent="0.2"/>
    <row r="654" s="5" customFormat="1" x14ac:dyDescent="0.2"/>
    <row r="655" s="5" customFormat="1" x14ac:dyDescent="0.2"/>
    <row r="656" s="5" customFormat="1" x14ac:dyDescent="0.2"/>
    <row r="657" s="5" customFormat="1" x14ac:dyDescent="0.2"/>
    <row r="658" s="5" customFormat="1" x14ac:dyDescent="0.2"/>
    <row r="659" s="5" customFormat="1" x14ac:dyDescent="0.2"/>
    <row r="660" s="5" customFormat="1" x14ac:dyDescent="0.2"/>
    <row r="661" s="5" customFormat="1" x14ac:dyDescent="0.2"/>
    <row r="662" s="5" customFormat="1" x14ac:dyDescent="0.2"/>
    <row r="663" s="5" customFormat="1" x14ac:dyDescent="0.2"/>
    <row r="664" s="5" customFormat="1" x14ac:dyDescent="0.2"/>
    <row r="665" s="5" customFormat="1" x14ac:dyDescent="0.2"/>
    <row r="666" s="5" customFormat="1" x14ac:dyDescent="0.2"/>
    <row r="667" s="5" customFormat="1" x14ac:dyDescent="0.2"/>
    <row r="668" s="5" customFormat="1" x14ac:dyDescent="0.2"/>
    <row r="669" s="5" customFormat="1" x14ac:dyDescent="0.2"/>
    <row r="670" s="5" customFormat="1" x14ac:dyDescent="0.2"/>
    <row r="671" s="5" customFormat="1" x14ac:dyDescent="0.2"/>
    <row r="672" s="5" customFormat="1" x14ac:dyDescent="0.2"/>
    <row r="673" s="5" customFormat="1" x14ac:dyDescent="0.2"/>
    <row r="674" s="5" customFormat="1" x14ac:dyDescent="0.2"/>
    <row r="675" s="5" customFormat="1" x14ac:dyDescent="0.2"/>
    <row r="676" s="5" customFormat="1" x14ac:dyDescent="0.2"/>
    <row r="677" s="5" customFormat="1" x14ac:dyDescent="0.2"/>
    <row r="678" s="5" customFormat="1" x14ac:dyDescent="0.2"/>
    <row r="679" s="5" customFormat="1" x14ac:dyDescent="0.2"/>
    <row r="680" s="5" customFormat="1" x14ac:dyDescent="0.2"/>
    <row r="681" s="5" customFormat="1" x14ac:dyDescent="0.2"/>
    <row r="682" s="5" customFormat="1" x14ac:dyDescent="0.2"/>
    <row r="683" s="5" customFormat="1" x14ac:dyDescent="0.2"/>
    <row r="684" s="5" customFormat="1" x14ac:dyDescent="0.2"/>
    <row r="685" s="5" customFormat="1" x14ac:dyDescent="0.2"/>
    <row r="686" s="5" customFormat="1" x14ac:dyDescent="0.2"/>
    <row r="687" s="5" customFormat="1" x14ac:dyDescent="0.2"/>
    <row r="688" s="5" customFormat="1" x14ac:dyDescent="0.2"/>
    <row r="689" s="5" customFormat="1" x14ac:dyDescent="0.2"/>
    <row r="690" s="5" customFormat="1" x14ac:dyDescent="0.2"/>
    <row r="691" s="5" customFormat="1" x14ac:dyDescent="0.2"/>
    <row r="692" s="5" customFormat="1" x14ac:dyDescent="0.2"/>
    <row r="693" s="5" customFormat="1" x14ac:dyDescent="0.2"/>
    <row r="694" s="5" customFormat="1" x14ac:dyDescent="0.2"/>
    <row r="695" s="5" customFormat="1" x14ac:dyDescent="0.2"/>
    <row r="696" s="5" customFormat="1" x14ac:dyDescent="0.2"/>
    <row r="697" s="5" customFormat="1" x14ac:dyDescent="0.2"/>
    <row r="698" s="5" customFormat="1" x14ac:dyDescent="0.2"/>
    <row r="699" s="5" customFormat="1" x14ac:dyDescent="0.2"/>
    <row r="700" s="5" customFormat="1" x14ac:dyDescent="0.2"/>
    <row r="701" s="5" customFormat="1" x14ac:dyDescent="0.2"/>
    <row r="702" s="5" customFormat="1" x14ac:dyDescent="0.2"/>
    <row r="703" s="5" customFormat="1" x14ac:dyDescent="0.2"/>
    <row r="704" s="5" customFormat="1" x14ac:dyDescent="0.2"/>
    <row r="705" s="5" customFormat="1" x14ac:dyDescent="0.2"/>
    <row r="706" s="5" customFormat="1" x14ac:dyDescent="0.2"/>
    <row r="707" s="5" customFormat="1" x14ac:dyDescent="0.2"/>
    <row r="708" s="5" customFormat="1" x14ac:dyDescent="0.2"/>
    <row r="709" s="5" customFormat="1" x14ac:dyDescent="0.2"/>
    <row r="710" s="5" customFormat="1" x14ac:dyDescent="0.2"/>
    <row r="711" s="5" customFormat="1" x14ac:dyDescent="0.2"/>
    <row r="712" s="5" customFormat="1" x14ac:dyDescent="0.2"/>
    <row r="713" s="5" customFormat="1" x14ac:dyDescent="0.2"/>
    <row r="714" s="5" customFormat="1" x14ac:dyDescent="0.2"/>
    <row r="715" s="5" customFormat="1" x14ac:dyDescent="0.2"/>
    <row r="716" s="5" customFormat="1" x14ac:dyDescent="0.2"/>
    <row r="717" s="5" customFormat="1" x14ac:dyDescent="0.2"/>
    <row r="718" s="5" customFormat="1" x14ac:dyDescent="0.2"/>
    <row r="719" s="5" customFormat="1" x14ac:dyDescent="0.2"/>
    <row r="720" s="5" customFormat="1" x14ac:dyDescent="0.2"/>
    <row r="721" s="5" customFormat="1" x14ac:dyDescent="0.2"/>
    <row r="722" s="5" customFormat="1" x14ac:dyDescent="0.2"/>
    <row r="723" s="5" customFormat="1" x14ac:dyDescent="0.2"/>
    <row r="724" s="5" customFormat="1" x14ac:dyDescent="0.2"/>
    <row r="725" s="5" customFormat="1" x14ac:dyDescent="0.2"/>
    <row r="726" s="5" customFormat="1" x14ac:dyDescent="0.2"/>
    <row r="727" s="5" customFormat="1" x14ac:dyDescent="0.2"/>
    <row r="728" s="5" customFormat="1" x14ac:dyDescent="0.2"/>
    <row r="729" s="5" customFormat="1" x14ac:dyDescent="0.2"/>
    <row r="730" s="5" customFormat="1" x14ac:dyDescent="0.2"/>
    <row r="731" s="5" customFormat="1" x14ac:dyDescent="0.2"/>
    <row r="732" s="5" customFormat="1" x14ac:dyDescent="0.2"/>
    <row r="733" s="5" customFormat="1" x14ac:dyDescent="0.2"/>
    <row r="734" s="5" customFormat="1" x14ac:dyDescent="0.2"/>
    <row r="735" s="5" customFormat="1" x14ac:dyDescent="0.2"/>
    <row r="736" s="5" customFormat="1" x14ac:dyDescent="0.2"/>
    <row r="737" s="5" customFormat="1" x14ac:dyDescent="0.2"/>
    <row r="738" s="5" customFormat="1" x14ac:dyDescent="0.2"/>
    <row r="739" s="5" customFormat="1" x14ac:dyDescent="0.2"/>
    <row r="740" s="5" customFormat="1" x14ac:dyDescent="0.2"/>
    <row r="741" s="5" customFormat="1" x14ac:dyDescent="0.2"/>
    <row r="742" s="5" customFormat="1" x14ac:dyDescent="0.2"/>
    <row r="743" s="5" customFormat="1" x14ac:dyDescent="0.2"/>
    <row r="744" s="5" customFormat="1" x14ac:dyDescent="0.2"/>
    <row r="745" s="5" customFormat="1" x14ac:dyDescent="0.2"/>
    <row r="746" s="5" customFormat="1" x14ac:dyDescent="0.2"/>
    <row r="747" s="5" customFormat="1" x14ac:dyDescent="0.2"/>
    <row r="748" s="5" customFormat="1" x14ac:dyDescent="0.2"/>
    <row r="749" s="5" customFormat="1" x14ac:dyDescent="0.2"/>
    <row r="750" s="5" customFormat="1" x14ac:dyDescent="0.2"/>
    <row r="751" s="5" customFormat="1" x14ac:dyDescent="0.2"/>
    <row r="752" s="5" customFormat="1" x14ac:dyDescent="0.2"/>
    <row r="753" s="5" customFormat="1" x14ac:dyDescent="0.2"/>
    <row r="754" s="5" customFormat="1" x14ac:dyDescent="0.2"/>
    <row r="755" s="5" customFormat="1" x14ac:dyDescent="0.2"/>
    <row r="756" s="5" customFormat="1" x14ac:dyDescent="0.2"/>
    <row r="757" s="5" customFormat="1" x14ac:dyDescent="0.2"/>
    <row r="758" s="5" customFormat="1" x14ac:dyDescent="0.2"/>
    <row r="759" s="5" customFormat="1" x14ac:dyDescent="0.2"/>
    <row r="760" s="5" customFormat="1" x14ac:dyDescent="0.2"/>
    <row r="761" s="5" customFormat="1" x14ac:dyDescent="0.2"/>
    <row r="762" s="5" customFormat="1" x14ac:dyDescent="0.2"/>
    <row r="763" s="5" customFormat="1" x14ac:dyDescent="0.2"/>
    <row r="764" s="5" customFormat="1" x14ac:dyDescent="0.2"/>
    <row r="765" s="5" customFormat="1" x14ac:dyDescent="0.2"/>
    <row r="766" s="5" customFormat="1" x14ac:dyDescent="0.2"/>
    <row r="767" s="5" customFormat="1" x14ac:dyDescent="0.2"/>
    <row r="768" s="5" customFormat="1" x14ac:dyDescent="0.2"/>
    <row r="769" s="5" customFormat="1" x14ac:dyDescent="0.2"/>
    <row r="770" s="5" customFormat="1" x14ac:dyDescent="0.2"/>
    <row r="771" s="5" customFormat="1" x14ac:dyDescent="0.2"/>
    <row r="772" s="5" customFormat="1" x14ac:dyDescent="0.2"/>
    <row r="773" s="5" customFormat="1" x14ac:dyDescent="0.2"/>
    <row r="774" s="5" customFormat="1" x14ac:dyDescent="0.2"/>
    <row r="775" s="5" customFormat="1" x14ac:dyDescent="0.2"/>
    <row r="776" s="5" customFormat="1" x14ac:dyDescent="0.2"/>
    <row r="777" s="5" customFormat="1" x14ac:dyDescent="0.2"/>
    <row r="778" s="5" customFormat="1" x14ac:dyDescent="0.2"/>
    <row r="779" s="5" customFormat="1" x14ac:dyDescent="0.2"/>
    <row r="780" s="5" customFormat="1" x14ac:dyDescent="0.2"/>
    <row r="781" s="5" customFormat="1" x14ac:dyDescent="0.2"/>
    <row r="782" s="5" customFormat="1" x14ac:dyDescent="0.2"/>
    <row r="783" s="5" customFormat="1" x14ac:dyDescent="0.2"/>
    <row r="784" s="5" customFormat="1" x14ac:dyDescent="0.2"/>
    <row r="785" s="5" customFormat="1" x14ac:dyDescent="0.2"/>
    <row r="786" s="5" customFormat="1" x14ac:dyDescent="0.2"/>
    <row r="787" s="5" customFormat="1" x14ac:dyDescent="0.2"/>
    <row r="788" s="5" customFormat="1" x14ac:dyDescent="0.2"/>
    <row r="789" s="5" customFormat="1" x14ac:dyDescent="0.2"/>
    <row r="790" s="5" customFormat="1" x14ac:dyDescent="0.2"/>
    <row r="791" s="5" customFormat="1" x14ac:dyDescent="0.2"/>
    <row r="792" s="5" customFormat="1" x14ac:dyDescent="0.2"/>
    <row r="793" s="5" customFormat="1" x14ac:dyDescent="0.2"/>
    <row r="794" s="5" customFormat="1" x14ac:dyDescent="0.2"/>
    <row r="795" s="5" customFormat="1" x14ac:dyDescent="0.2"/>
    <row r="796" s="5" customFormat="1" x14ac:dyDescent="0.2"/>
    <row r="797" s="5" customFormat="1" x14ac:dyDescent="0.2"/>
    <row r="798" s="5" customFormat="1" x14ac:dyDescent="0.2"/>
    <row r="799" s="5" customFormat="1" x14ac:dyDescent="0.2"/>
    <row r="800" s="5" customFormat="1" x14ac:dyDescent="0.2"/>
    <row r="801" s="5" customFormat="1" x14ac:dyDescent="0.2"/>
    <row r="802" s="5" customFormat="1" x14ac:dyDescent="0.2"/>
    <row r="803" s="5" customFormat="1" x14ac:dyDescent="0.2"/>
    <row r="804" s="5" customFormat="1" x14ac:dyDescent="0.2"/>
    <row r="805" s="5" customFormat="1" x14ac:dyDescent="0.2"/>
    <row r="806" s="5" customFormat="1" x14ac:dyDescent="0.2"/>
    <row r="807" s="5" customFormat="1" x14ac:dyDescent="0.2"/>
    <row r="808" s="5" customFormat="1" x14ac:dyDescent="0.2"/>
    <row r="809" s="5" customFormat="1" x14ac:dyDescent="0.2"/>
    <row r="810" s="5" customFormat="1" x14ac:dyDescent="0.2"/>
    <row r="811" s="5" customFormat="1" x14ac:dyDescent="0.2"/>
    <row r="812" s="5" customFormat="1" x14ac:dyDescent="0.2"/>
    <row r="813" s="5" customFormat="1" x14ac:dyDescent="0.2"/>
    <row r="814" s="5" customFormat="1" x14ac:dyDescent="0.2"/>
    <row r="815" s="5" customFormat="1" x14ac:dyDescent="0.2"/>
    <row r="816" s="5" customFormat="1" x14ac:dyDescent="0.2"/>
    <row r="817" s="5" customFormat="1" x14ac:dyDescent="0.2"/>
    <row r="818" s="5" customFormat="1" x14ac:dyDescent="0.2"/>
    <row r="819" s="5" customFormat="1" x14ac:dyDescent="0.2"/>
    <row r="820" s="5" customFormat="1" x14ac:dyDescent="0.2"/>
    <row r="821" s="5" customFormat="1" x14ac:dyDescent="0.2"/>
    <row r="822" s="5" customFormat="1" x14ac:dyDescent="0.2"/>
    <row r="823" s="5" customFormat="1" x14ac:dyDescent="0.2"/>
    <row r="824" s="5" customFormat="1" x14ac:dyDescent="0.2"/>
    <row r="825" s="5" customFormat="1" x14ac:dyDescent="0.2"/>
    <row r="826" s="5" customFormat="1" x14ac:dyDescent="0.2"/>
    <row r="827" s="5" customFormat="1" x14ac:dyDescent="0.2"/>
    <row r="828" s="5" customFormat="1" x14ac:dyDescent="0.2"/>
    <row r="829" s="5" customFormat="1" x14ac:dyDescent="0.2"/>
    <row r="830" s="5" customFormat="1" x14ac:dyDescent="0.2"/>
    <row r="831" s="5" customFormat="1" x14ac:dyDescent="0.2"/>
    <row r="832" s="5" customFormat="1" x14ac:dyDescent="0.2"/>
    <row r="833" s="5" customFormat="1" x14ac:dyDescent="0.2"/>
    <row r="834" s="5" customFormat="1" x14ac:dyDescent="0.2"/>
    <row r="835" s="5" customFormat="1" x14ac:dyDescent="0.2"/>
    <row r="836" s="5" customFormat="1" x14ac:dyDescent="0.2"/>
    <row r="837" s="5" customFormat="1" x14ac:dyDescent="0.2"/>
    <row r="838" s="5" customFormat="1" x14ac:dyDescent="0.2"/>
    <row r="839" s="5" customFormat="1" x14ac:dyDescent="0.2"/>
    <row r="840" s="5" customFormat="1" x14ac:dyDescent="0.2"/>
    <row r="841" s="5" customFormat="1" x14ac:dyDescent="0.2"/>
    <row r="842" s="5" customFormat="1" x14ac:dyDescent="0.2"/>
    <row r="843" s="5" customFormat="1" x14ac:dyDescent="0.2"/>
    <row r="844" s="5" customFormat="1" x14ac:dyDescent="0.2"/>
    <row r="845" s="5" customFormat="1" x14ac:dyDescent="0.2"/>
    <row r="846" s="5" customFormat="1" x14ac:dyDescent="0.2"/>
    <row r="847" s="5" customFormat="1" x14ac:dyDescent="0.2"/>
    <row r="848" s="5" customFormat="1" x14ac:dyDescent="0.2"/>
    <row r="849" s="5" customFormat="1" x14ac:dyDescent="0.2"/>
    <row r="850" s="5" customFormat="1" x14ac:dyDescent="0.2"/>
    <row r="851" s="5" customFormat="1" x14ac:dyDescent="0.2"/>
    <row r="852" s="5" customFormat="1" x14ac:dyDescent="0.2"/>
    <row r="853" s="5" customFormat="1" x14ac:dyDescent="0.2"/>
    <row r="854" s="5" customFormat="1" x14ac:dyDescent="0.2"/>
    <row r="855" s="5" customFormat="1" x14ac:dyDescent="0.2"/>
    <row r="856" s="5" customFormat="1" x14ac:dyDescent="0.2"/>
    <row r="857" s="5" customFormat="1" x14ac:dyDescent="0.2"/>
    <row r="858" s="5" customFormat="1" x14ac:dyDescent="0.2"/>
    <row r="859" s="5" customFormat="1" x14ac:dyDescent="0.2"/>
    <row r="860" s="5" customFormat="1" x14ac:dyDescent="0.2"/>
    <row r="861" s="5" customFormat="1" x14ac:dyDescent="0.2"/>
    <row r="862" s="5" customFormat="1" x14ac:dyDescent="0.2"/>
    <row r="863" s="5" customFormat="1" x14ac:dyDescent="0.2"/>
    <row r="864" s="5" customFormat="1" x14ac:dyDescent="0.2"/>
    <row r="865" s="5" customFormat="1" x14ac:dyDescent="0.2"/>
    <row r="866" s="5" customFormat="1" x14ac:dyDescent="0.2"/>
    <row r="867" s="5" customFormat="1" x14ac:dyDescent="0.2"/>
    <row r="868" s="5" customFormat="1" x14ac:dyDescent="0.2"/>
    <row r="869" s="5" customFormat="1" x14ac:dyDescent="0.2"/>
    <row r="870" s="5" customFormat="1" x14ac:dyDescent="0.2"/>
    <row r="871" s="5" customFormat="1" x14ac:dyDescent="0.2"/>
    <row r="872" s="5" customFormat="1" x14ac:dyDescent="0.2"/>
    <row r="873" s="5" customFormat="1" x14ac:dyDescent="0.2"/>
    <row r="874" s="5" customFormat="1" x14ac:dyDescent="0.2"/>
    <row r="875" s="5" customFormat="1" x14ac:dyDescent="0.2"/>
    <row r="876" s="5" customFormat="1" x14ac:dyDescent="0.2"/>
    <row r="877" s="5" customFormat="1" x14ac:dyDescent="0.2"/>
    <row r="878" s="5" customFormat="1" x14ac:dyDescent="0.2"/>
    <row r="879" s="5" customFormat="1" x14ac:dyDescent="0.2"/>
    <row r="880" s="5" customFormat="1" x14ac:dyDescent="0.2"/>
    <row r="881" s="5" customFormat="1" x14ac:dyDescent="0.2"/>
    <row r="882" s="5" customFormat="1" x14ac:dyDescent="0.2"/>
    <row r="883" s="5" customFormat="1" x14ac:dyDescent="0.2"/>
    <row r="884" s="5" customFormat="1" x14ac:dyDescent="0.2"/>
    <row r="885" s="5" customFormat="1" x14ac:dyDescent="0.2"/>
    <row r="886" s="5" customFormat="1" x14ac:dyDescent="0.2"/>
    <row r="887" s="5" customFormat="1" x14ac:dyDescent="0.2"/>
    <row r="888" s="5" customFormat="1" x14ac:dyDescent="0.2"/>
    <row r="889" s="5" customFormat="1" x14ac:dyDescent="0.2"/>
    <row r="890" s="5" customFormat="1" x14ac:dyDescent="0.2"/>
    <row r="891" s="5" customFormat="1" x14ac:dyDescent="0.2"/>
    <row r="892" s="5" customFormat="1" x14ac:dyDescent="0.2"/>
    <row r="893" s="5" customFormat="1" x14ac:dyDescent="0.2"/>
    <row r="894" s="5" customFormat="1" x14ac:dyDescent="0.2"/>
  </sheetData>
  <mergeCells count="15">
    <mergeCell ref="A45:M45"/>
    <mergeCell ref="J2:K2"/>
    <mergeCell ref="A3:A4"/>
    <mergeCell ref="F4:G4"/>
    <mergeCell ref="H4:I4"/>
    <mergeCell ref="L2:M2"/>
    <mergeCell ref="D2:E2"/>
    <mergeCell ref="F2:G2"/>
    <mergeCell ref="H2:I2"/>
    <mergeCell ref="B3:C4"/>
    <mergeCell ref="L3:M4"/>
    <mergeCell ref="D3:I3"/>
    <mergeCell ref="D4:E4"/>
    <mergeCell ref="J3:K3"/>
    <mergeCell ref="J4:K4"/>
  </mergeCells>
  <pageMargins left="0.7" right="0.7" top="0.78740157499999996" bottom="0.78740157499999996" header="0.3" footer="0.3"/>
  <pageSetup paperSize="9" scale="7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7"/>
  <sheetViews>
    <sheetView zoomScaleNormal="100" workbookViewId="0">
      <selection activeCell="H18" sqref="H18"/>
    </sheetView>
  </sheetViews>
  <sheetFormatPr baseColWidth="10" defaultRowHeight="14.25" x14ac:dyDescent="0.2"/>
  <cols>
    <col min="1" max="1" width="20.5" style="5" customWidth="1"/>
    <col min="2" max="2" width="11" style="5"/>
    <col min="3" max="3" width="7.375" style="5" customWidth="1"/>
    <col min="4" max="4" width="11" style="5"/>
    <col min="5" max="5" width="7.125" style="5" customWidth="1"/>
    <col min="6" max="6" width="11" style="5"/>
    <col min="7" max="7" width="6.5" style="5" customWidth="1"/>
    <col min="8" max="8" width="11" style="5"/>
    <col min="9" max="9" width="6.875" style="14" customWidth="1"/>
    <col min="10" max="10" width="11" style="14"/>
    <col min="11" max="11" width="6.875" style="5" customWidth="1"/>
    <col min="12" max="12" width="11" style="14"/>
    <col min="13" max="13" width="8.125" style="5" customWidth="1"/>
    <col min="14" max="24" width="11" style="5"/>
  </cols>
  <sheetData>
    <row r="1" spans="1:24" x14ac:dyDescent="0.2">
      <c r="A1" s="4" t="s">
        <v>43</v>
      </c>
      <c r="E1" s="8"/>
      <c r="I1" s="80"/>
      <c r="J1" s="5"/>
      <c r="K1" s="80"/>
      <c r="L1" s="5"/>
      <c r="M1" s="80" t="s">
        <v>30</v>
      </c>
    </row>
    <row r="2" spans="1:24" s="14" customFormat="1" ht="9" customHeight="1" x14ac:dyDescent="0.2">
      <c r="D2" s="202"/>
      <c r="E2" s="202"/>
      <c r="F2" s="202"/>
      <c r="G2" s="202"/>
      <c r="H2" s="197"/>
      <c r="I2" s="197"/>
      <c r="J2" s="202"/>
      <c r="K2" s="202"/>
      <c r="L2" s="202"/>
      <c r="M2" s="202"/>
    </row>
    <row r="3" spans="1:24" s="87" customFormat="1" ht="31.5" customHeight="1" x14ac:dyDescent="0.2">
      <c r="A3" s="86"/>
      <c r="B3" s="208" t="s">
        <v>70</v>
      </c>
      <c r="C3" s="218"/>
      <c r="D3" s="218"/>
      <c r="E3" s="218"/>
      <c r="F3" s="218"/>
      <c r="G3" s="219"/>
      <c r="H3" s="204" t="s">
        <v>47</v>
      </c>
      <c r="I3" s="204"/>
      <c r="J3" s="208" t="s">
        <v>84</v>
      </c>
      <c r="K3" s="213"/>
      <c r="L3" s="213"/>
      <c r="M3" s="214"/>
    </row>
    <row r="4" spans="1:24" s="85" customFormat="1" ht="56.25" customHeight="1" x14ac:dyDescent="0.2">
      <c r="A4" s="88"/>
      <c r="B4" s="200" t="s">
        <v>0</v>
      </c>
      <c r="C4" s="201"/>
      <c r="D4" s="200" t="s">
        <v>71</v>
      </c>
      <c r="E4" s="201"/>
      <c r="F4" s="200" t="s">
        <v>46</v>
      </c>
      <c r="G4" s="201"/>
      <c r="H4" s="206"/>
      <c r="I4" s="207"/>
      <c r="J4" s="200" t="s">
        <v>85</v>
      </c>
      <c r="K4" s="201"/>
      <c r="L4" s="200" t="s">
        <v>86</v>
      </c>
      <c r="M4" s="212"/>
      <c r="N4" s="84"/>
      <c r="O4" s="84"/>
      <c r="P4" s="84"/>
      <c r="Q4" s="84"/>
      <c r="R4" s="84"/>
      <c r="S4" s="84"/>
      <c r="T4" s="84"/>
      <c r="U4" s="84"/>
      <c r="V4" s="84"/>
      <c r="W4" s="84"/>
      <c r="X4" s="84"/>
    </row>
    <row r="5" spans="1:24" ht="24" customHeight="1" x14ac:dyDescent="0.2">
      <c r="A5" s="18"/>
      <c r="B5" s="66" t="s">
        <v>1</v>
      </c>
      <c r="C5" s="49" t="s">
        <v>34</v>
      </c>
      <c r="D5" s="67" t="s">
        <v>1</v>
      </c>
      <c r="E5" s="49" t="s">
        <v>34</v>
      </c>
      <c r="F5" s="67" t="s">
        <v>1</v>
      </c>
      <c r="G5" s="49" t="s">
        <v>34</v>
      </c>
      <c r="H5" s="67" t="s">
        <v>1</v>
      </c>
      <c r="I5" s="68" t="s">
        <v>34</v>
      </c>
      <c r="J5" s="107" t="s">
        <v>1</v>
      </c>
      <c r="K5" s="108" t="s">
        <v>34</v>
      </c>
      <c r="L5" s="110" t="s">
        <v>87</v>
      </c>
      <c r="M5" s="112" t="s">
        <v>88</v>
      </c>
    </row>
    <row r="6" spans="1:24" ht="6.75" customHeight="1" x14ac:dyDescent="0.2">
      <c r="A6" s="36"/>
      <c r="B6" s="37"/>
      <c r="C6" s="38"/>
      <c r="D6" s="37"/>
      <c r="E6" s="38"/>
      <c r="F6" s="37"/>
      <c r="G6" s="38"/>
      <c r="H6" s="74"/>
      <c r="I6" s="38"/>
      <c r="J6" s="74"/>
      <c r="K6" s="38"/>
      <c r="L6" s="74"/>
      <c r="M6" s="38"/>
    </row>
    <row r="7" spans="1:24" s="17" customFormat="1" ht="12" customHeight="1" x14ac:dyDescent="0.15">
      <c r="A7" s="69" t="s">
        <v>0</v>
      </c>
      <c r="B7" s="95">
        <v>3565627.7593091028</v>
      </c>
      <c r="C7" s="106">
        <v>0.36604222345728959</v>
      </c>
      <c r="D7" s="72">
        <v>2876268.7787398002</v>
      </c>
      <c r="E7" s="73">
        <v>0.44673935185737168</v>
      </c>
      <c r="F7" s="72">
        <v>689358.98056931421</v>
      </c>
      <c r="G7" s="73">
        <v>1.1244408252289635</v>
      </c>
      <c r="H7" s="72">
        <v>689358.98056931351</v>
      </c>
      <c r="I7" s="73">
        <v>1.1244408252289646</v>
      </c>
      <c r="J7" s="72" t="s">
        <v>32</v>
      </c>
      <c r="K7" s="72" t="s">
        <v>32</v>
      </c>
      <c r="L7" s="72" t="s">
        <v>32</v>
      </c>
      <c r="M7" s="72" t="s">
        <v>32</v>
      </c>
      <c r="N7" s="48"/>
      <c r="O7" s="16"/>
      <c r="P7" s="16"/>
      <c r="Q7" s="16"/>
      <c r="R7" s="16"/>
      <c r="S7" s="16"/>
      <c r="T7" s="16"/>
      <c r="U7" s="16"/>
      <c r="V7" s="16"/>
      <c r="W7" s="16"/>
      <c r="X7" s="16"/>
    </row>
    <row r="8" spans="1:24" s="16" customFormat="1" ht="5.25" customHeight="1" x14ac:dyDescent="0.25">
      <c r="A8" s="39"/>
      <c r="B8" s="96"/>
      <c r="C8" s="97"/>
      <c r="D8" s="40"/>
      <c r="E8" s="41"/>
      <c r="F8" s="40"/>
      <c r="G8" s="42"/>
      <c r="H8" s="40"/>
      <c r="I8" s="41"/>
      <c r="J8" s="40"/>
      <c r="K8" s="41"/>
      <c r="L8" s="40"/>
      <c r="M8" s="41"/>
    </row>
    <row r="9" spans="1:24" s="17" customFormat="1" ht="12" customHeight="1" x14ac:dyDescent="0.15">
      <c r="A9" s="34" t="s">
        <v>2</v>
      </c>
      <c r="B9" s="98">
        <v>665995.71709689824</v>
      </c>
      <c r="C9" s="99">
        <v>0.93485322248183755</v>
      </c>
      <c r="D9" s="43">
        <v>598632.07092310325</v>
      </c>
      <c r="E9" s="44">
        <v>1.0416165351730002</v>
      </c>
      <c r="F9" s="43">
        <v>67363.646173797068</v>
      </c>
      <c r="G9" s="44">
        <v>4.2307041942022714</v>
      </c>
      <c r="H9" s="43">
        <v>148273.47552624776</v>
      </c>
      <c r="I9" s="44">
        <v>2.3544973218910608</v>
      </c>
      <c r="J9" s="43">
        <v>80909.829352450688</v>
      </c>
      <c r="K9" s="44">
        <v>5.5750562353232063</v>
      </c>
      <c r="L9" s="109">
        <f>+(J9*100)/B9</f>
        <v>12.148701151583953</v>
      </c>
      <c r="M9" s="44">
        <v>0.26252741905890514</v>
      </c>
      <c r="N9" s="48"/>
      <c r="O9" s="16"/>
      <c r="P9" s="16"/>
      <c r="Q9" s="16"/>
      <c r="R9" s="16"/>
      <c r="S9" s="16"/>
      <c r="T9" s="16"/>
      <c r="U9" s="16"/>
      <c r="V9" s="16"/>
      <c r="W9" s="16"/>
      <c r="X9" s="16"/>
    </row>
    <row r="10" spans="1:24" s="17" customFormat="1" ht="12" customHeight="1" x14ac:dyDescent="0.15">
      <c r="A10" s="34" t="s">
        <v>3</v>
      </c>
      <c r="B10" s="98">
        <v>463328.34182143304</v>
      </c>
      <c r="C10" s="99">
        <v>1.1093868599319143</v>
      </c>
      <c r="D10" s="43">
        <v>419137.21385449596</v>
      </c>
      <c r="E10" s="44">
        <v>1.2253374950411107</v>
      </c>
      <c r="F10" s="43">
        <v>44191.127966936983</v>
      </c>
      <c r="G10" s="44">
        <v>5.0586109169769253</v>
      </c>
      <c r="H10" s="43">
        <v>63104.309450507004</v>
      </c>
      <c r="I10" s="44">
        <v>4.0065843076649994</v>
      </c>
      <c r="J10" s="43">
        <v>18913.181483570021</v>
      </c>
      <c r="K10" s="44">
        <v>17.860090942737802</v>
      </c>
      <c r="L10" s="109">
        <f t="shared" ref="L10:L38" si="0">+(J10*100)/B10</f>
        <v>4.0820255910136334</v>
      </c>
      <c r="M10" s="44">
        <v>0.157155221165279</v>
      </c>
      <c r="N10" s="16"/>
      <c r="O10" s="16"/>
      <c r="P10" s="16"/>
      <c r="Q10" s="16"/>
      <c r="R10" s="16"/>
      <c r="S10" s="16"/>
      <c r="T10" s="16"/>
      <c r="U10" s="16"/>
      <c r="V10" s="16"/>
      <c r="W10" s="16"/>
      <c r="X10" s="16"/>
    </row>
    <row r="11" spans="1:24" s="17" customFormat="1" ht="12" customHeight="1" x14ac:dyDescent="0.15">
      <c r="A11" s="34" t="s">
        <v>4</v>
      </c>
      <c r="B11" s="98">
        <v>181448.50904623928</v>
      </c>
      <c r="C11" s="99">
        <v>1.2688962421291081</v>
      </c>
      <c r="D11" s="43">
        <v>143343.56608884165</v>
      </c>
      <c r="E11" s="44">
        <v>1.5867649931565593</v>
      </c>
      <c r="F11" s="43">
        <v>38104.94295739854</v>
      </c>
      <c r="G11" s="44">
        <v>3.8734433471669583</v>
      </c>
      <c r="H11" s="43">
        <v>33166.268351594925</v>
      </c>
      <c r="I11" s="44">
        <v>5.3815695092430609</v>
      </c>
      <c r="J11" s="43">
        <v>-4938.6746058036151</v>
      </c>
      <c r="K11" s="44">
        <v>46.9344670568887</v>
      </c>
      <c r="L11" s="109">
        <f t="shared" si="0"/>
        <v>-2.7218050078025566</v>
      </c>
      <c r="M11" s="44">
        <v>0.14234595928448088</v>
      </c>
      <c r="N11" s="16"/>
      <c r="O11" s="16"/>
      <c r="P11" s="16"/>
      <c r="Q11" s="16"/>
      <c r="R11" s="16"/>
      <c r="S11" s="16"/>
      <c r="T11" s="16"/>
      <c r="U11" s="16"/>
      <c r="V11" s="16"/>
      <c r="W11" s="16"/>
      <c r="X11" s="16"/>
    </row>
    <row r="12" spans="1:24" s="17" customFormat="1" ht="12" customHeight="1" x14ac:dyDescent="0.15">
      <c r="A12" s="34" t="s">
        <v>5</v>
      </c>
      <c r="B12" s="98">
        <v>15227.176840344173</v>
      </c>
      <c r="C12" s="99">
        <v>6.4839238637762877</v>
      </c>
      <c r="D12" s="43">
        <v>11823.774809319833</v>
      </c>
      <c r="E12" s="44">
        <v>8.0821186361391817</v>
      </c>
      <c r="F12" s="43">
        <v>3403.4020310243441</v>
      </c>
      <c r="G12" s="44">
        <v>18.495504081094087</v>
      </c>
      <c r="H12" s="43">
        <v>1731.8032895525898</v>
      </c>
      <c r="I12" s="44">
        <v>24.308537991534024</v>
      </c>
      <c r="J12" s="43">
        <v>-1671.5987414717542</v>
      </c>
      <c r="K12" s="44">
        <v>45.340889677063899</v>
      </c>
      <c r="L12" s="109">
        <f t="shared" si="0"/>
        <v>-10.977732504182121</v>
      </c>
      <c r="M12" s="44">
        <v>2.5718457555955911</v>
      </c>
      <c r="N12" s="16"/>
      <c r="O12" s="16"/>
      <c r="P12" s="16"/>
      <c r="Q12" s="16"/>
      <c r="R12" s="16"/>
      <c r="S12" s="16"/>
      <c r="T12" s="16"/>
      <c r="U12" s="16"/>
      <c r="V12" s="16"/>
      <c r="W12" s="16"/>
      <c r="X12" s="16"/>
    </row>
    <row r="13" spans="1:24" s="17" customFormat="1" ht="12" customHeight="1" x14ac:dyDescent="0.15">
      <c r="A13" s="34" t="s">
        <v>6</v>
      </c>
      <c r="B13" s="98">
        <v>69326.330775264898</v>
      </c>
      <c r="C13" s="99">
        <v>2.8309354744241593</v>
      </c>
      <c r="D13" s="43">
        <v>41243.121993062428</v>
      </c>
      <c r="E13" s="44">
        <v>4.4640795710037056</v>
      </c>
      <c r="F13" s="43">
        <v>28083.208782202433</v>
      </c>
      <c r="G13" s="44">
        <v>5.8145528387067582</v>
      </c>
      <c r="H13" s="43">
        <v>16021.656687683635</v>
      </c>
      <c r="I13" s="44">
        <v>8.2402009001889382</v>
      </c>
      <c r="J13" s="43">
        <v>-12061.552094518798</v>
      </c>
      <c r="K13" s="44">
        <v>17.431139114574702</v>
      </c>
      <c r="L13" s="109">
        <f t="shared" si="0"/>
        <v>-17.398226560725853</v>
      </c>
      <c r="M13" s="44">
        <v>1.346387987807488</v>
      </c>
      <c r="N13" s="16"/>
      <c r="O13" s="16"/>
      <c r="P13" s="16"/>
      <c r="Q13" s="16"/>
      <c r="R13" s="16"/>
      <c r="S13" s="16"/>
      <c r="T13" s="16"/>
      <c r="U13" s="16"/>
      <c r="V13" s="16"/>
      <c r="W13" s="16"/>
      <c r="X13" s="16"/>
    </row>
    <row r="14" spans="1:24" s="17" customFormat="1" ht="5.25" customHeight="1" x14ac:dyDescent="0.15">
      <c r="A14" s="34"/>
      <c r="B14" s="98"/>
      <c r="C14" s="99"/>
      <c r="D14" s="43"/>
      <c r="E14" s="44"/>
      <c r="F14" s="43"/>
      <c r="G14" s="44"/>
      <c r="H14" s="43"/>
      <c r="I14" s="44"/>
      <c r="J14" s="43"/>
      <c r="K14" s="44"/>
      <c r="L14" s="109"/>
      <c r="M14" s="44"/>
      <c r="N14" s="16"/>
      <c r="O14" s="16"/>
      <c r="P14" s="16"/>
      <c r="Q14" s="16"/>
      <c r="R14" s="16"/>
      <c r="S14" s="16"/>
      <c r="T14" s="16"/>
      <c r="U14" s="16"/>
      <c r="V14" s="16"/>
      <c r="W14" s="16"/>
      <c r="X14" s="16"/>
    </row>
    <row r="15" spans="1:24" s="17" customFormat="1" ht="12" customHeight="1" x14ac:dyDescent="0.15">
      <c r="A15" s="34" t="s">
        <v>7</v>
      </c>
      <c r="B15" s="98">
        <v>17528.477327830838</v>
      </c>
      <c r="C15" s="99">
        <v>5.6126600384639094</v>
      </c>
      <c r="D15" s="43">
        <v>11738.212504736381</v>
      </c>
      <c r="E15" s="44">
        <v>8.209137723514317</v>
      </c>
      <c r="F15" s="43">
        <v>5790.2648230944596</v>
      </c>
      <c r="G15" s="44">
        <v>13.229746364049966</v>
      </c>
      <c r="H15" s="43">
        <v>3798.9951018914594</v>
      </c>
      <c r="I15" s="44">
        <v>15.620804436783928</v>
      </c>
      <c r="J15" s="43">
        <v>-1991.2697212030002</v>
      </c>
      <c r="K15" s="44">
        <v>48.6985118476574</v>
      </c>
      <c r="L15" s="109">
        <f t="shared" si="0"/>
        <v>-11.360197945096816</v>
      </c>
      <c r="M15" s="44">
        <v>1.6560487230006922</v>
      </c>
      <c r="N15" s="16"/>
      <c r="O15" s="16"/>
      <c r="P15" s="16"/>
      <c r="Q15" s="16"/>
      <c r="R15" s="16"/>
      <c r="S15" s="16"/>
      <c r="T15" s="16"/>
      <c r="U15" s="16"/>
      <c r="V15" s="16"/>
      <c r="W15" s="16"/>
      <c r="X15" s="16"/>
    </row>
    <row r="16" spans="1:24" s="17" customFormat="1" ht="12" customHeight="1" x14ac:dyDescent="0.15">
      <c r="A16" s="34" t="s">
        <v>8</v>
      </c>
      <c r="B16" s="98">
        <v>19658.683099054429</v>
      </c>
      <c r="C16" s="99">
        <v>5.1795886370047963</v>
      </c>
      <c r="D16" s="43">
        <v>10965.977015295701</v>
      </c>
      <c r="E16" s="44">
        <v>8.4960784039887542</v>
      </c>
      <c r="F16" s="43">
        <v>8692.7060837587069</v>
      </c>
      <c r="G16" s="44">
        <v>10.078078170041097</v>
      </c>
      <c r="H16" s="43">
        <v>6166.5799361801528</v>
      </c>
      <c r="I16" s="44">
        <v>12.350681085123144</v>
      </c>
      <c r="J16" s="43">
        <v>-2526.1261475785541</v>
      </c>
      <c r="K16" s="44">
        <v>45.963822864478701</v>
      </c>
      <c r="L16" s="109">
        <f t="shared" si="0"/>
        <v>-12.849925576652993</v>
      </c>
      <c r="M16" s="44">
        <v>1.4407464964561625</v>
      </c>
      <c r="N16" s="16"/>
      <c r="O16" s="16"/>
      <c r="P16" s="16"/>
      <c r="Q16" s="16"/>
      <c r="R16" s="16"/>
      <c r="S16" s="16"/>
      <c r="T16" s="16"/>
      <c r="U16" s="16"/>
      <c r="V16" s="16"/>
      <c r="W16" s="16"/>
      <c r="X16" s="16"/>
    </row>
    <row r="17" spans="1:24" s="17" customFormat="1" ht="12" customHeight="1" x14ac:dyDescent="0.15">
      <c r="A17" s="34" t="s">
        <v>9</v>
      </c>
      <c r="B17" s="98">
        <v>18250.630716417574</v>
      </c>
      <c r="C17" s="99">
        <v>5.7884186627640632</v>
      </c>
      <c r="D17" s="43">
        <v>13219.603620248779</v>
      </c>
      <c r="E17" s="44">
        <v>7.6960794508606076</v>
      </c>
      <c r="F17" s="43">
        <v>5031.0270961688138</v>
      </c>
      <c r="G17" s="44">
        <v>14.870774809871337</v>
      </c>
      <c r="H17" s="43">
        <v>2705.4695615072137</v>
      </c>
      <c r="I17" s="44">
        <v>21.335285239678271</v>
      </c>
      <c r="J17" s="43">
        <v>-2325.5575346616001</v>
      </c>
      <c r="K17" s="44">
        <v>40.658746161702702</v>
      </c>
      <c r="L17" s="109">
        <f t="shared" si="0"/>
        <v>-12.742340639053186</v>
      </c>
      <c r="M17" s="44">
        <v>2.6166470363803409</v>
      </c>
      <c r="N17" s="16"/>
      <c r="O17" s="16"/>
      <c r="P17" s="16"/>
      <c r="Q17" s="16"/>
      <c r="R17" s="16"/>
      <c r="S17" s="16"/>
      <c r="T17" s="16"/>
      <c r="U17" s="16"/>
      <c r="V17" s="16"/>
      <c r="W17" s="16"/>
      <c r="X17" s="16"/>
    </row>
    <row r="18" spans="1:24" s="17" customFormat="1" ht="12" customHeight="1" x14ac:dyDescent="0.15">
      <c r="A18" s="34" t="s">
        <v>10</v>
      </c>
      <c r="B18" s="98">
        <v>54713.712949079476</v>
      </c>
      <c r="C18" s="99">
        <v>2.3511759145223294</v>
      </c>
      <c r="D18" s="43">
        <v>38149.845593969789</v>
      </c>
      <c r="E18" s="44">
        <v>3.2212652497566894</v>
      </c>
      <c r="F18" s="43">
        <v>16563.867355109702</v>
      </c>
      <c r="G18" s="44">
        <v>5.7298817542602274</v>
      </c>
      <c r="H18" s="43">
        <v>35667.01587076133</v>
      </c>
      <c r="I18" s="44">
        <v>5.138186478005915</v>
      </c>
      <c r="J18" s="43">
        <v>19103.148515651628</v>
      </c>
      <c r="K18" s="44">
        <v>10.80989896874836</v>
      </c>
      <c r="L18" s="109">
        <f t="shared" si="0"/>
        <v>34.91473615294651</v>
      </c>
      <c r="M18" s="44">
        <v>1.5951462037984236</v>
      </c>
      <c r="N18" s="16"/>
      <c r="O18" s="16"/>
      <c r="P18" s="16"/>
      <c r="Q18" s="16"/>
      <c r="R18" s="16"/>
      <c r="S18" s="16"/>
      <c r="T18" s="16"/>
      <c r="U18" s="16"/>
      <c r="V18" s="16"/>
      <c r="W18" s="16"/>
      <c r="X18" s="16"/>
    </row>
    <row r="19" spans="1:24" s="17" customFormat="1" ht="12" customHeight="1" x14ac:dyDescent="0.15">
      <c r="A19" s="34" t="s">
        <v>11</v>
      </c>
      <c r="B19" s="98">
        <v>129748.74569758543</v>
      </c>
      <c r="C19" s="99">
        <v>2.1041062622941262</v>
      </c>
      <c r="D19" s="43">
        <v>92914.697794175067</v>
      </c>
      <c r="E19" s="44">
        <v>2.8663934618990172</v>
      </c>
      <c r="F19" s="43">
        <v>36834.047903410254</v>
      </c>
      <c r="G19" s="44">
        <v>5.3027346326029434</v>
      </c>
      <c r="H19" s="43">
        <v>14964.112575580773</v>
      </c>
      <c r="I19" s="44">
        <v>7.8181136729587726</v>
      </c>
      <c r="J19" s="43">
        <v>-21869.93532782948</v>
      </c>
      <c r="K19" s="44">
        <v>10.4178143575674</v>
      </c>
      <c r="L19" s="109">
        <f t="shared" si="0"/>
        <v>-16.855604430121648</v>
      </c>
      <c r="M19" s="44">
        <v>1.2691681210263217</v>
      </c>
      <c r="N19" s="16"/>
      <c r="O19" s="16"/>
      <c r="P19" s="16"/>
      <c r="Q19" s="16"/>
      <c r="R19" s="16"/>
      <c r="S19" s="16"/>
      <c r="T19" s="16"/>
      <c r="U19" s="16"/>
      <c r="V19" s="16"/>
      <c r="W19" s="16"/>
      <c r="X19" s="16"/>
    </row>
    <row r="20" spans="1:24" s="17" customFormat="1" ht="4.5" customHeight="1" x14ac:dyDescent="0.15">
      <c r="A20" s="34"/>
      <c r="B20" s="98"/>
      <c r="C20" s="99"/>
      <c r="D20" s="43"/>
      <c r="E20" s="44"/>
      <c r="F20" s="43"/>
      <c r="G20" s="44"/>
      <c r="H20" s="43"/>
      <c r="I20" s="44"/>
      <c r="J20" s="43"/>
      <c r="K20" s="44"/>
      <c r="L20" s="109"/>
      <c r="M20" s="44"/>
      <c r="N20" s="16"/>
      <c r="O20" s="16"/>
      <c r="P20" s="16"/>
      <c r="Q20" s="16"/>
      <c r="R20" s="16"/>
      <c r="S20" s="16"/>
      <c r="T20" s="16"/>
      <c r="U20" s="16"/>
      <c r="V20" s="16"/>
      <c r="W20" s="16"/>
      <c r="X20" s="16"/>
    </row>
    <row r="21" spans="1:24" s="17" customFormat="1" ht="12" customHeight="1" x14ac:dyDescent="0.15">
      <c r="A21" s="34" t="s">
        <v>12</v>
      </c>
      <c r="B21" s="98">
        <v>118502.33705183679</v>
      </c>
      <c r="C21" s="99">
        <v>2.2498394860189159</v>
      </c>
      <c r="D21" s="43">
        <v>72272.479073700786</v>
      </c>
      <c r="E21" s="44">
        <v>3.4346030337538886</v>
      </c>
      <c r="F21" s="43">
        <v>46229.857978136657</v>
      </c>
      <c r="G21" s="44">
        <v>4.6403316230273539</v>
      </c>
      <c r="H21" s="43">
        <v>32933.78547304152</v>
      </c>
      <c r="I21" s="44">
        <v>5.5871152116432041</v>
      </c>
      <c r="J21" s="43">
        <v>-13296.072505095137</v>
      </c>
      <c r="K21" s="44">
        <v>21.288146811071002</v>
      </c>
      <c r="L21" s="109">
        <f t="shared" si="0"/>
        <v>-11.220093068104642</v>
      </c>
      <c r="M21" s="44">
        <v>0.57380743630399567</v>
      </c>
      <c r="N21" s="16"/>
      <c r="O21" s="16"/>
      <c r="P21" s="16"/>
      <c r="Q21" s="16"/>
      <c r="R21" s="16"/>
      <c r="S21" s="16"/>
      <c r="T21" s="16"/>
      <c r="U21" s="16"/>
      <c r="V21" s="16"/>
      <c r="W21" s="16"/>
      <c r="X21" s="16"/>
    </row>
    <row r="22" spans="1:24" s="17" customFormat="1" ht="12" customHeight="1" x14ac:dyDescent="0.15">
      <c r="A22" s="34" t="s">
        <v>13</v>
      </c>
      <c r="B22" s="98">
        <v>78775.548038935929</v>
      </c>
      <c r="C22" s="99">
        <v>3.0493687014372823</v>
      </c>
      <c r="D22" s="43">
        <v>55832.338521901431</v>
      </c>
      <c r="E22" s="44">
        <v>4.0353862668224449</v>
      </c>
      <c r="F22" s="43">
        <v>22943.209517034484</v>
      </c>
      <c r="G22" s="44">
        <v>7.1434460266450044</v>
      </c>
      <c r="H22" s="43">
        <v>62879.641942391325</v>
      </c>
      <c r="I22" s="44">
        <v>3.949703406883573</v>
      </c>
      <c r="J22" s="43">
        <v>39936.432425356841</v>
      </c>
      <c r="K22" s="44">
        <v>7.4613281250000023</v>
      </c>
      <c r="L22" s="109">
        <f t="shared" si="0"/>
        <v>50.696483134103616</v>
      </c>
      <c r="M22" s="44">
        <v>1.2726238632885498</v>
      </c>
      <c r="N22" s="16"/>
      <c r="O22" s="16"/>
      <c r="P22" s="16"/>
      <c r="Q22" s="16"/>
      <c r="R22" s="16"/>
      <c r="S22" s="16"/>
      <c r="T22" s="16"/>
      <c r="U22" s="16"/>
      <c r="V22" s="16"/>
      <c r="W22" s="16"/>
      <c r="X22" s="16"/>
    </row>
    <row r="23" spans="1:24" s="17" customFormat="1" ht="12" customHeight="1" x14ac:dyDescent="0.15">
      <c r="A23" s="34" t="s">
        <v>14</v>
      </c>
      <c r="B23" s="98">
        <v>121760.81151984993</v>
      </c>
      <c r="C23" s="99">
        <v>2.2668267340955328</v>
      </c>
      <c r="D23" s="43">
        <v>63682.815270975516</v>
      </c>
      <c r="E23" s="44">
        <v>3.8079750907032208</v>
      </c>
      <c r="F23" s="43">
        <v>58077.996248875104</v>
      </c>
      <c r="G23" s="44">
        <v>4.0501251339904325</v>
      </c>
      <c r="H23" s="43">
        <v>32551.58916026933</v>
      </c>
      <c r="I23" s="44">
        <v>5.7574250961788591</v>
      </c>
      <c r="J23" s="43">
        <v>-25526.407088605774</v>
      </c>
      <c r="K23" s="44">
        <v>11.8007521742537</v>
      </c>
      <c r="L23" s="109">
        <f t="shared" si="0"/>
        <v>-20.96438646390293</v>
      </c>
      <c r="M23" s="44">
        <v>1.1095180510699438</v>
      </c>
      <c r="N23" s="16"/>
      <c r="O23" s="16"/>
      <c r="P23" s="16"/>
      <c r="Q23" s="16"/>
      <c r="R23" s="16"/>
      <c r="S23" s="16"/>
      <c r="T23" s="16"/>
      <c r="U23" s="16"/>
      <c r="V23" s="16"/>
      <c r="W23" s="16"/>
      <c r="X23" s="16"/>
    </row>
    <row r="24" spans="1:24" s="17" customFormat="1" ht="12" customHeight="1" x14ac:dyDescent="0.15">
      <c r="A24" s="34" t="s">
        <v>15</v>
      </c>
      <c r="B24" s="98">
        <v>35982.838910402788</v>
      </c>
      <c r="C24" s="99">
        <v>4.1227897252543677</v>
      </c>
      <c r="D24" s="43">
        <v>24715.407110034688</v>
      </c>
      <c r="E24" s="44">
        <v>5.7165769975912966</v>
      </c>
      <c r="F24" s="43">
        <v>11267.431800368116</v>
      </c>
      <c r="G24" s="44">
        <v>9.7747207852092348</v>
      </c>
      <c r="H24" s="43">
        <v>7414.8753913110904</v>
      </c>
      <c r="I24" s="44">
        <v>12.162737149123929</v>
      </c>
      <c r="J24" s="43">
        <v>-3852.556409057026</v>
      </c>
      <c r="K24" s="44">
        <v>36.986308770748501</v>
      </c>
      <c r="L24" s="109">
        <f t="shared" si="0"/>
        <v>-10.706649407652035</v>
      </c>
      <c r="M24" s="44">
        <v>1.2251269486005429</v>
      </c>
      <c r="N24" s="16"/>
      <c r="O24" s="16"/>
      <c r="P24" s="16"/>
      <c r="Q24" s="16"/>
      <c r="R24" s="16"/>
      <c r="S24" s="16"/>
      <c r="T24" s="16"/>
      <c r="U24" s="16"/>
      <c r="V24" s="16"/>
      <c r="W24" s="16"/>
      <c r="X24" s="16"/>
    </row>
    <row r="25" spans="1:24" s="17" customFormat="1" ht="12" customHeight="1" x14ac:dyDescent="0.15">
      <c r="A25" s="34" t="s">
        <v>16</v>
      </c>
      <c r="B25" s="98">
        <v>23978.100225147871</v>
      </c>
      <c r="C25" s="99">
        <v>5.1696115156994491</v>
      </c>
      <c r="D25" s="43">
        <v>11608.196933184285</v>
      </c>
      <c r="E25" s="44">
        <v>9.0242782447167595</v>
      </c>
      <c r="F25" s="43">
        <v>12369.903291963596</v>
      </c>
      <c r="G25" s="44">
        <v>8.8109652170009003</v>
      </c>
      <c r="H25" s="43">
        <v>9358.8741632142664</v>
      </c>
      <c r="I25" s="44">
        <v>11.250762474925981</v>
      </c>
      <c r="J25" s="43">
        <v>-3011.0291287493292</v>
      </c>
      <c r="K25" s="44">
        <v>50.341397045979903</v>
      </c>
      <c r="L25" s="109">
        <f t="shared" si="0"/>
        <v>-12.557413224886796</v>
      </c>
      <c r="M25" s="44">
        <v>1.2548291537403702</v>
      </c>
      <c r="N25" s="16"/>
      <c r="O25" s="16"/>
      <c r="P25" s="16"/>
      <c r="Q25" s="16"/>
      <c r="R25" s="16"/>
      <c r="S25" s="16"/>
      <c r="T25" s="16"/>
      <c r="U25" s="16"/>
      <c r="V25" s="16"/>
      <c r="W25" s="16"/>
      <c r="X25" s="16"/>
    </row>
    <row r="26" spans="1:24" s="17" customFormat="1" ht="5.25" customHeight="1" x14ac:dyDescent="0.15">
      <c r="A26" s="34"/>
      <c r="B26" s="98"/>
      <c r="C26" s="99"/>
      <c r="D26" s="43"/>
      <c r="E26" s="44"/>
      <c r="F26" s="43"/>
      <c r="G26" s="44"/>
      <c r="H26" s="43"/>
      <c r="I26" s="44"/>
      <c r="J26" s="43"/>
      <c r="K26" s="44"/>
      <c r="L26" s="109"/>
      <c r="M26" s="44"/>
      <c r="N26" s="16"/>
      <c r="O26" s="16"/>
      <c r="P26" s="16"/>
      <c r="Q26" s="16"/>
      <c r="R26" s="16"/>
      <c r="S26" s="16"/>
      <c r="T26" s="16"/>
      <c r="U26" s="16"/>
      <c r="V26" s="16"/>
      <c r="W26" s="16"/>
      <c r="X26" s="16"/>
    </row>
    <row r="27" spans="1:24" s="17" customFormat="1" ht="12" customHeight="1" x14ac:dyDescent="0.15">
      <c r="A27" s="34" t="s">
        <v>17</v>
      </c>
      <c r="B27" s="98">
        <v>6828.5540247780518</v>
      </c>
      <c r="C27" s="99">
        <v>9.9669600202963817</v>
      </c>
      <c r="D27" s="43">
        <v>4023.5809490506799</v>
      </c>
      <c r="E27" s="44">
        <v>15.553185883304524</v>
      </c>
      <c r="F27" s="43">
        <v>2804.9730757273687</v>
      </c>
      <c r="G27" s="44">
        <v>19.715174512929728</v>
      </c>
      <c r="H27" s="43">
        <v>2014.9357618897695</v>
      </c>
      <c r="I27" s="44">
        <v>24.443883305556387</v>
      </c>
      <c r="J27" s="43">
        <v>-790.03731383759919</v>
      </c>
      <c r="K27" s="44">
        <v>93.7504217680533</v>
      </c>
      <c r="L27" s="109">
        <f t="shared" si="0"/>
        <v>-11.569613581013995</v>
      </c>
      <c r="M27" s="44">
        <v>2.5822878309481947</v>
      </c>
      <c r="N27" s="16"/>
      <c r="O27" s="16"/>
      <c r="P27" s="16"/>
      <c r="Q27" s="16"/>
      <c r="R27" s="16"/>
      <c r="S27" s="16"/>
      <c r="T27" s="16"/>
      <c r="U27" s="16"/>
      <c r="V27" s="16"/>
      <c r="W27" s="16"/>
      <c r="X27" s="16"/>
    </row>
    <row r="28" spans="1:24" s="17" customFormat="1" ht="12" customHeight="1" x14ac:dyDescent="0.15">
      <c r="A28" s="34" t="s">
        <v>18</v>
      </c>
      <c r="B28" s="98">
        <v>218936.21458058149</v>
      </c>
      <c r="C28" s="99">
        <v>1.6815072792105472</v>
      </c>
      <c r="D28" s="43">
        <v>171144.18922785734</v>
      </c>
      <c r="E28" s="44">
        <v>2.1111427217426812</v>
      </c>
      <c r="F28" s="43">
        <v>47792.025352724806</v>
      </c>
      <c r="G28" s="44">
        <v>4.877727382432977</v>
      </c>
      <c r="H28" s="43">
        <v>46783.378718859538</v>
      </c>
      <c r="I28" s="44">
        <v>4.4957341428554169</v>
      </c>
      <c r="J28" s="43">
        <v>-1008.6466338652681</v>
      </c>
      <c r="K28" s="44">
        <v>311.71507721504003</v>
      </c>
      <c r="L28" s="109">
        <f t="shared" si="0"/>
        <v>-0.46070342259161806</v>
      </c>
      <c r="M28" s="44">
        <v>1.9208713468422442E-2</v>
      </c>
      <c r="N28" s="16"/>
      <c r="O28" s="16"/>
      <c r="P28" s="16"/>
      <c r="Q28" s="16"/>
      <c r="R28" s="16"/>
      <c r="S28" s="16"/>
      <c r="T28" s="16"/>
      <c r="U28" s="16"/>
      <c r="V28" s="16"/>
      <c r="W28" s="16"/>
      <c r="X28" s="16"/>
    </row>
    <row r="29" spans="1:24" s="17" customFormat="1" ht="12" customHeight="1" x14ac:dyDescent="0.15">
      <c r="A29" s="34" t="s">
        <v>19</v>
      </c>
      <c r="B29" s="98">
        <v>86843.876373850988</v>
      </c>
      <c r="C29" s="99">
        <v>2.6908561299960767</v>
      </c>
      <c r="D29" s="43">
        <v>79181.135231130334</v>
      </c>
      <c r="E29" s="44">
        <v>2.936468414412992</v>
      </c>
      <c r="F29" s="43">
        <v>7662.7411427205898</v>
      </c>
      <c r="G29" s="44">
        <v>12.418185032505308</v>
      </c>
      <c r="H29" s="43">
        <v>9586.8745001187654</v>
      </c>
      <c r="I29" s="44">
        <v>10.846323277823354</v>
      </c>
      <c r="J29" s="43">
        <v>1924.1333573981756</v>
      </c>
      <c r="K29" s="44">
        <v>73.306854635024152</v>
      </c>
      <c r="L29" s="109">
        <f t="shared" si="0"/>
        <v>2.215623527806434</v>
      </c>
      <c r="M29" s="44">
        <v>0.23280080725072766</v>
      </c>
      <c r="N29" s="16"/>
      <c r="O29" s="16"/>
      <c r="P29" s="16"/>
      <c r="Q29" s="16"/>
      <c r="R29" s="16"/>
      <c r="S29" s="16"/>
      <c r="T29" s="16"/>
      <c r="U29" s="16"/>
      <c r="V29" s="16"/>
      <c r="W29" s="16"/>
      <c r="X29" s="16"/>
    </row>
    <row r="30" spans="1:24" s="17" customFormat="1" ht="12" customHeight="1" x14ac:dyDescent="0.15">
      <c r="A30" s="34" t="s">
        <v>20</v>
      </c>
      <c r="B30" s="98">
        <v>296811.76558833272</v>
      </c>
      <c r="C30" s="99">
        <v>0.99060911034757893</v>
      </c>
      <c r="D30" s="43">
        <v>196495.24437009895</v>
      </c>
      <c r="E30" s="44">
        <v>1.4316359849073277</v>
      </c>
      <c r="F30" s="43">
        <v>100316.52121823587</v>
      </c>
      <c r="G30" s="44">
        <v>2.2955957710597077</v>
      </c>
      <c r="H30" s="43">
        <v>51856.047522383677</v>
      </c>
      <c r="I30" s="44">
        <v>4.6874686801782239</v>
      </c>
      <c r="J30" s="43">
        <v>-48460.47369585219</v>
      </c>
      <c r="K30" s="44">
        <v>6.9145996698307899</v>
      </c>
      <c r="L30" s="109">
        <f t="shared" si="0"/>
        <v>-16.327005635977763</v>
      </c>
      <c r="M30" s="44">
        <v>0.74803804849079936</v>
      </c>
      <c r="N30" s="16"/>
      <c r="O30" s="16"/>
      <c r="P30" s="16"/>
      <c r="Q30" s="16"/>
      <c r="R30" s="16"/>
      <c r="S30" s="16"/>
      <c r="T30" s="16"/>
      <c r="U30" s="16"/>
      <c r="V30" s="16"/>
      <c r="W30" s="16"/>
      <c r="X30" s="16"/>
    </row>
    <row r="31" spans="1:24" s="17" customFormat="1" ht="12" customHeight="1" x14ac:dyDescent="0.15">
      <c r="A31" s="34" t="s">
        <v>21</v>
      </c>
      <c r="B31" s="98">
        <v>117870.92765822919</v>
      </c>
      <c r="C31" s="99">
        <v>1.593063614330998</v>
      </c>
      <c r="D31" s="43">
        <v>77055.538607831942</v>
      </c>
      <c r="E31" s="44">
        <v>2.3124607252444029</v>
      </c>
      <c r="F31" s="43">
        <v>40815.389050398269</v>
      </c>
      <c r="G31" s="44">
        <v>3.5795672712133921</v>
      </c>
      <c r="H31" s="43">
        <v>19542.470587467556</v>
      </c>
      <c r="I31" s="44">
        <v>7.9807114940604924</v>
      </c>
      <c r="J31" s="43">
        <v>-21272.918462930713</v>
      </c>
      <c r="K31" s="44">
        <v>10.053523245428501</v>
      </c>
      <c r="L31" s="109">
        <f t="shared" si="0"/>
        <v>-18.047638111928897</v>
      </c>
      <c r="M31" s="44">
        <v>1.4113426586597206</v>
      </c>
      <c r="N31" s="16"/>
      <c r="O31" s="16"/>
      <c r="P31" s="16"/>
      <c r="Q31" s="16"/>
      <c r="R31" s="16"/>
      <c r="S31" s="16"/>
      <c r="T31" s="16"/>
      <c r="U31" s="16"/>
      <c r="V31" s="16"/>
      <c r="W31" s="16"/>
      <c r="X31" s="16"/>
    </row>
    <row r="32" spans="1:24" s="17" customFormat="1" ht="6.75" customHeight="1" x14ac:dyDescent="0.15">
      <c r="A32" s="34"/>
      <c r="B32" s="98"/>
      <c r="C32" s="99"/>
      <c r="D32" s="43"/>
      <c r="E32" s="44"/>
      <c r="F32" s="43"/>
      <c r="G32" s="44"/>
      <c r="H32" s="43"/>
      <c r="I32" s="44"/>
      <c r="J32" s="43"/>
      <c r="K32" s="44"/>
      <c r="L32" s="109"/>
      <c r="M32" s="44"/>
      <c r="N32" s="16"/>
      <c r="O32" s="16"/>
      <c r="P32" s="16"/>
      <c r="Q32" s="16"/>
      <c r="R32" s="16"/>
      <c r="S32" s="16"/>
      <c r="T32" s="16"/>
      <c r="U32" s="16"/>
      <c r="V32" s="16"/>
      <c r="W32" s="16"/>
      <c r="X32" s="16"/>
    </row>
    <row r="33" spans="1:31" s="17" customFormat="1" ht="12" customHeight="1" x14ac:dyDescent="0.15">
      <c r="A33" s="34" t="s">
        <v>22</v>
      </c>
      <c r="B33" s="98">
        <v>125002.38759570883</v>
      </c>
      <c r="C33" s="99">
        <v>1.6991570353213765</v>
      </c>
      <c r="D33" s="43">
        <v>122258.81505693561</v>
      </c>
      <c r="E33" s="44">
        <v>1.7309081756797473</v>
      </c>
      <c r="F33" s="43">
        <v>2743.5725387732668</v>
      </c>
      <c r="G33" s="44">
        <v>15.114651989097988</v>
      </c>
      <c r="H33" s="43">
        <v>2847.8703822616476</v>
      </c>
      <c r="I33" s="44">
        <v>19.647568668341105</v>
      </c>
      <c r="J33" s="43">
        <v>104.29784348838075</v>
      </c>
      <c r="K33" s="44">
        <v>667.85192959359665</v>
      </c>
      <c r="L33" s="109">
        <f t="shared" si="0"/>
        <v>8.3436681086210829E-2</v>
      </c>
      <c r="M33" s="44">
        <v>1.6331860660076351E-2</v>
      </c>
      <c r="N33" s="16"/>
      <c r="O33" s="16"/>
      <c r="P33" s="16"/>
      <c r="Q33" s="16"/>
      <c r="R33" s="16"/>
      <c r="S33" s="16"/>
      <c r="T33" s="16"/>
      <c r="U33" s="16"/>
      <c r="V33" s="16"/>
      <c r="W33" s="16"/>
      <c r="X33" s="16"/>
    </row>
    <row r="34" spans="1:31" s="17" customFormat="1" ht="12" customHeight="1" x14ac:dyDescent="0.15">
      <c r="A34" s="34" t="s">
        <v>23</v>
      </c>
      <c r="B34" s="98">
        <v>302970.92215340328</v>
      </c>
      <c r="C34" s="99">
        <v>1.0523028743905947</v>
      </c>
      <c r="D34" s="43">
        <v>260332.72935374349</v>
      </c>
      <c r="E34" s="44">
        <v>1.2047525415413887</v>
      </c>
      <c r="F34" s="43">
        <v>42638.192799663797</v>
      </c>
      <c r="G34" s="44">
        <v>3.7479829224835592</v>
      </c>
      <c r="H34" s="43">
        <v>39969.923236959861</v>
      </c>
      <c r="I34" s="44">
        <v>5.1099025361943866</v>
      </c>
      <c r="J34" s="43">
        <v>-2668.2695627039357</v>
      </c>
      <c r="K34" s="44">
        <v>97.279210428860296</v>
      </c>
      <c r="L34" s="109">
        <f t="shared" si="0"/>
        <v>-0.88070153522948003</v>
      </c>
      <c r="M34" s="44">
        <v>4.4038390355551654E-2</v>
      </c>
      <c r="N34" s="16"/>
      <c r="O34" s="16"/>
      <c r="P34" s="16"/>
      <c r="Q34" s="16"/>
      <c r="R34" s="16"/>
      <c r="S34" s="16"/>
      <c r="T34" s="16"/>
      <c r="U34" s="16"/>
      <c r="V34" s="16"/>
      <c r="W34" s="16"/>
      <c r="X34" s="16"/>
    </row>
    <row r="35" spans="1:31" s="17" customFormat="1" ht="12" customHeight="1" x14ac:dyDescent="0.15">
      <c r="A35" s="34" t="s">
        <v>24</v>
      </c>
      <c r="B35" s="98">
        <v>131342.75852524041</v>
      </c>
      <c r="C35" s="99">
        <v>2.2438992145168348</v>
      </c>
      <c r="D35" s="43">
        <v>114743.02922313409</v>
      </c>
      <c r="E35" s="44">
        <v>2.5287788331379342</v>
      </c>
      <c r="F35" s="43">
        <v>16599.729302106767</v>
      </c>
      <c r="G35" s="44">
        <v>8.4835491591553644</v>
      </c>
      <c r="H35" s="43">
        <v>6132.7777953440618</v>
      </c>
      <c r="I35" s="44">
        <v>11.636861942545536</v>
      </c>
      <c r="J35" s="43">
        <v>-10466.951506762705</v>
      </c>
      <c r="K35" s="44">
        <v>15.093073468997799</v>
      </c>
      <c r="L35" s="109">
        <f t="shared" si="0"/>
        <v>-7.969188118392724</v>
      </c>
      <c r="M35" s="44">
        <v>0.90995940704003475</v>
      </c>
      <c r="N35" s="16"/>
      <c r="O35" s="16"/>
      <c r="P35" s="16"/>
      <c r="Q35" s="16"/>
      <c r="R35" s="16"/>
      <c r="S35" s="16"/>
      <c r="T35" s="16"/>
      <c r="U35" s="16"/>
      <c r="V35" s="16"/>
      <c r="W35" s="16"/>
      <c r="X35" s="16"/>
    </row>
    <row r="36" spans="1:31" s="17" customFormat="1" ht="12" customHeight="1" x14ac:dyDescent="0.15">
      <c r="A36" s="34" t="s">
        <v>25</v>
      </c>
      <c r="B36" s="98">
        <v>72301.475599079451</v>
      </c>
      <c r="C36" s="99">
        <v>2.1599359063618415</v>
      </c>
      <c r="D36" s="43">
        <v>62819.378121230999</v>
      </c>
      <c r="E36" s="44">
        <v>2.4400912089626989</v>
      </c>
      <c r="F36" s="43">
        <v>9482.0974778484415</v>
      </c>
      <c r="G36" s="44">
        <v>8.0402216704334339</v>
      </c>
      <c r="H36" s="43">
        <v>10242.855727863922</v>
      </c>
      <c r="I36" s="44">
        <v>9.0898564191148061</v>
      </c>
      <c r="J36" s="43">
        <v>760.75825001548037</v>
      </c>
      <c r="K36" s="44">
        <v>158.29611443582769</v>
      </c>
      <c r="L36" s="109">
        <f t="shared" si="0"/>
        <v>1.0522029373701558</v>
      </c>
      <c r="M36" s="44">
        <v>9.2904315765076337E-2</v>
      </c>
      <c r="N36" s="16"/>
      <c r="O36" s="16"/>
      <c r="P36" s="16"/>
      <c r="Q36" s="16"/>
      <c r="R36" s="16"/>
      <c r="S36" s="16"/>
      <c r="T36" s="16"/>
      <c r="U36" s="16"/>
      <c r="V36" s="16"/>
      <c r="W36" s="16"/>
      <c r="X36" s="16"/>
    </row>
    <row r="37" spans="1:31" s="17" customFormat="1" ht="12" customHeight="1" x14ac:dyDescent="0.15">
      <c r="A37" s="34" t="s">
        <v>26</v>
      </c>
      <c r="B37" s="98">
        <v>164567.74298457956</v>
      </c>
      <c r="C37" s="99">
        <v>1.5346969079681341</v>
      </c>
      <c r="D37" s="43">
        <v>156284.31915693759</v>
      </c>
      <c r="E37" s="44">
        <v>1.6015195037580328</v>
      </c>
      <c r="F37" s="43">
        <v>8283.4238276419292</v>
      </c>
      <c r="G37" s="44">
        <v>9.1091412946069514</v>
      </c>
      <c r="H37" s="43">
        <v>27824.50689411346</v>
      </c>
      <c r="I37" s="44">
        <v>4.96221112959193</v>
      </c>
      <c r="J37" s="43">
        <v>19541.083066471532</v>
      </c>
      <c r="K37" s="44">
        <v>8.054255155826219</v>
      </c>
      <c r="L37" s="109">
        <f t="shared" si="0"/>
        <v>11.874187925335152</v>
      </c>
      <c r="M37" s="44">
        <v>0.56033391611265859</v>
      </c>
      <c r="N37" s="16"/>
      <c r="O37" s="16"/>
      <c r="P37" s="16"/>
      <c r="Q37" s="16"/>
      <c r="R37" s="16"/>
      <c r="S37" s="16"/>
      <c r="T37" s="16"/>
      <c r="U37" s="16"/>
      <c r="V37" s="16"/>
      <c r="W37" s="16"/>
      <c r="X37" s="16"/>
    </row>
    <row r="38" spans="1:31" s="17" customFormat="1" ht="12" customHeight="1" x14ac:dyDescent="0.15">
      <c r="A38" s="34" t="s">
        <v>27</v>
      </c>
      <c r="B38" s="98">
        <v>27925.173108997886</v>
      </c>
      <c r="C38" s="99">
        <v>3.5315094882086435</v>
      </c>
      <c r="D38" s="43">
        <v>22651.498334803913</v>
      </c>
      <c r="E38" s="44">
        <v>4.2048934029242044</v>
      </c>
      <c r="F38" s="43">
        <v>5273.6747741939544</v>
      </c>
      <c r="G38" s="44">
        <v>10.557752684035806</v>
      </c>
      <c r="H38" s="43">
        <v>1818.8869603169755</v>
      </c>
      <c r="I38" s="44">
        <v>19.819368555907147</v>
      </c>
      <c r="J38" s="43">
        <v>-3454.7878138769788</v>
      </c>
      <c r="K38" s="44">
        <v>19.210117950242399</v>
      </c>
      <c r="L38" s="109">
        <f t="shared" si="0"/>
        <v>-12.371589606238816</v>
      </c>
      <c r="M38" s="44">
        <v>2.4127321667418435</v>
      </c>
      <c r="N38" s="16"/>
      <c r="O38" s="16"/>
      <c r="P38" s="16"/>
      <c r="Q38" s="16"/>
      <c r="R38" s="16"/>
      <c r="S38" s="16"/>
      <c r="T38" s="16"/>
      <c r="U38" s="16"/>
      <c r="V38" s="16"/>
      <c r="W38" s="16"/>
      <c r="X38" s="16"/>
    </row>
    <row r="39" spans="1:31" s="17" customFormat="1" ht="3.75" customHeight="1" x14ac:dyDescent="0.15">
      <c r="A39" s="60"/>
      <c r="B39" s="61"/>
      <c r="C39" s="62"/>
      <c r="D39" s="63"/>
      <c r="E39" s="64"/>
      <c r="F39" s="63"/>
      <c r="G39" s="64"/>
      <c r="H39" s="63"/>
      <c r="I39" s="64"/>
      <c r="J39" s="63"/>
      <c r="K39" s="64"/>
      <c r="L39" s="63"/>
      <c r="M39" s="64"/>
      <c r="N39" s="16"/>
      <c r="O39" s="16"/>
      <c r="P39" s="16"/>
      <c r="Q39" s="16"/>
      <c r="R39" s="16"/>
      <c r="S39" s="16"/>
      <c r="T39" s="16"/>
      <c r="U39" s="16"/>
      <c r="V39" s="16"/>
      <c r="W39" s="16"/>
      <c r="X39" s="16"/>
    </row>
    <row r="40" spans="1:31" s="5" customFormat="1" ht="27.95" customHeight="1" x14ac:dyDescent="0.2">
      <c r="A40" s="215" t="s">
        <v>76</v>
      </c>
      <c r="B40" s="216"/>
      <c r="C40" s="216"/>
      <c r="D40" s="216"/>
      <c r="E40" s="216"/>
      <c r="F40" s="216"/>
      <c r="G40" s="216"/>
      <c r="H40" s="216"/>
      <c r="I40" s="216"/>
      <c r="J40" s="14"/>
      <c r="L40" s="14"/>
    </row>
    <row r="41" spans="1:31" s="5" customFormat="1" ht="39.950000000000003" customHeight="1" x14ac:dyDescent="0.2">
      <c r="A41" s="194" t="s">
        <v>57</v>
      </c>
      <c r="B41" s="217"/>
      <c r="C41" s="217"/>
      <c r="D41" s="217"/>
      <c r="E41" s="217"/>
      <c r="F41" s="217"/>
      <c r="G41" s="217"/>
      <c r="H41" s="217"/>
      <c r="I41" s="217"/>
      <c r="J41" s="100"/>
      <c r="K41" s="100"/>
      <c r="L41" s="104"/>
      <c r="M41" s="104"/>
    </row>
    <row r="42" spans="1:31" s="5" customFormat="1" ht="15" customHeight="1" x14ac:dyDescent="0.2">
      <c r="A42" s="194" t="s">
        <v>54</v>
      </c>
      <c r="B42" s="194"/>
      <c r="C42" s="194"/>
      <c r="D42" s="194"/>
      <c r="E42" s="194"/>
      <c r="F42" s="194"/>
      <c r="G42" s="194"/>
      <c r="H42" s="194"/>
      <c r="I42" s="194"/>
      <c r="J42" s="14"/>
    </row>
    <row r="43" spans="1:31" s="5" customFormat="1" ht="20.100000000000001" customHeight="1" x14ac:dyDescent="0.25">
      <c r="A43" s="89" t="s">
        <v>36</v>
      </c>
      <c r="B43" s="12"/>
      <c r="C43" s="12"/>
      <c r="I43" s="14"/>
    </row>
    <row r="44" spans="1:31" s="92" customFormat="1" ht="15" customHeight="1" x14ac:dyDescent="0.25">
      <c r="A44" s="89" t="s">
        <v>72</v>
      </c>
      <c r="B44" s="90"/>
      <c r="C44" s="90"/>
      <c r="D44" s="90"/>
      <c r="E44" s="90"/>
      <c r="F44" s="90"/>
      <c r="G44" s="90"/>
      <c r="H44" s="90"/>
      <c r="I44" s="90"/>
      <c r="J44" s="90"/>
      <c r="K44" s="90"/>
      <c r="L44" s="90"/>
      <c r="M44" s="90"/>
      <c r="N44" s="90"/>
      <c r="O44" s="90"/>
      <c r="P44" s="90"/>
      <c r="Q44" s="90"/>
      <c r="R44" s="90"/>
      <c r="S44" s="90"/>
      <c r="T44" s="90"/>
      <c r="U44" s="90"/>
      <c r="V44" s="90"/>
      <c r="W44" s="90"/>
      <c r="X44" s="90"/>
      <c r="Y44" s="90"/>
      <c r="Z44" s="91"/>
      <c r="AA44" s="90"/>
      <c r="AB44" s="90"/>
      <c r="AC44" s="90"/>
      <c r="AD44" s="90"/>
      <c r="AE44" s="90"/>
    </row>
    <row r="45" spans="1:31" s="5" customFormat="1" ht="15" customHeight="1" x14ac:dyDescent="0.25">
      <c r="A45" s="92" t="s">
        <v>89</v>
      </c>
      <c r="B45" s="12"/>
      <c r="C45" s="12"/>
      <c r="I45" s="14"/>
      <c r="J45" s="14"/>
      <c r="L45" s="14"/>
    </row>
    <row r="46" spans="1:31" s="92" customFormat="1" ht="15" customHeight="1" x14ac:dyDescent="0.25">
      <c r="A46" s="93" t="s">
        <v>28</v>
      </c>
      <c r="B46" s="90"/>
      <c r="C46" s="90"/>
      <c r="D46" s="90"/>
      <c r="E46" s="90"/>
      <c r="F46" s="90"/>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row>
    <row r="47" spans="1:31" s="5" customFormat="1" ht="15" x14ac:dyDescent="0.25">
      <c r="A47" s="9"/>
      <c r="D47" s="13"/>
      <c r="I47" s="14"/>
      <c r="J47" s="14"/>
      <c r="L47" s="14"/>
    </row>
  </sheetData>
  <mergeCells count="16">
    <mergeCell ref="A42:I42"/>
    <mergeCell ref="J2:K2"/>
    <mergeCell ref="L2:M2"/>
    <mergeCell ref="J3:M3"/>
    <mergeCell ref="J4:K4"/>
    <mergeCell ref="L4:M4"/>
    <mergeCell ref="A40:I40"/>
    <mergeCell ref="A41:I41"/>
    <mergeCell ref="H3:I4"/>
    <mergeCell ref="B3:G3"/>
    <mergeCell ref="B4:C4"/>
    <mergeCell ref="H2:I2"/>
    <mergeCell ref="D4:E4"/>
    <mergeCell ref="F4:G4"/>
    <mergeCell ref="D2:E2"/>
    <mergeCell ref="F2:G2"/>
  </mergeCells>
  <pageMargins left="0.7" right="0.7" top="0.78740157499999996" bottom="0.78740157499999996" header="0.3" footer="0.3"/>
  <pageSetup paperSize="9" scale="7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86"/>
  <sheetViews>
    <sheetView zoomScaleNormal="100" workbookViewId="0"/>
  </sheetViews>
  <sheetFormatPr baseColWidth="10" defaultRowHeight="14.25" x14ac:dyDescent="0.2"/>
  <cols>
    <col min="1" max="1" width="20.5" style="5" customWidth="1"/>
    <col min="2" max="2" width="11" style="5"/>
    <col min="3" max="3" width="7.375" style="5" customWidth="1"/>
    <col min="4" max="4" width="11" style="5"/>
    <col min="5" max="5" width="7.125" style="5" customWidth="1"/>
    <col min="6" max="6" width="11" style="5"/>
    <col min="7" max="7" width="6.5" style="5" customWidth="1"/>
    <col min="8" max="8" width="11" style="5"/>
    <col min="9" max="9" width="6.875" style="14" customWidth="1"/>
  </cols>
  <sheetData>
    <row r="1" spans="1:24" x14ac:dyDescent="0.2">
      <c r="A1" s="4" t="s">
        <v>40</v>
      </c>
      <c r="E1" s="8"/>
      <c r="I1" s="80" t="s">
        <v>30</v>
      </c>
      <c r="J1" s="14"/>
      <c r="K1" s="5"/>
      <c r="L1" s="5"/>
      <c r="M1" s="5"/>
      <c r="N1" s="5"/>
      <c r="O1" s="5"/>
      <c r="P1" s="5"/>
      <c r="Q1" s="5"/>
      <c r="R1" s="5"/>
      <c r="S1" s="5"/>
      <c r="T1" s="5"/>
      <c r="U1" s="5"/>
      <c r="V1" s="5"/>
      <c r="W1" s="5"/>
      <c r="X1" s="5"/>
    </row>
    <row r="2" spans="1:24" s="14" customFormat="1" ht="9" customHeight="1" x14ac:dyDescent="0.2">
      <c r="D2" s="202"/>
      <c r="E2" s="202"/>
      <c r="F2" s="202"/>
      <c r="G2" s="202"/>
      <c r="H2" s="197"/>
      <c r="I2" s="197"/>
    </row>
    <row r="3" spans="1:24" s="87" customFormat="1" ht="31.5" customHeight="1" x14ac:dyDescent="0.2">
      <c r="A3" s="86"/>
      <c r="B3" s="208" t="s">
        <v>74</v>
      </c>
      <c r="C3" s="218"/>
      <c r="D3" s="218"/>
      <c r="E3" s="218"/>
      <c r="F3" s="218"/>
      <c r="G3" s="219"/>
      <c r="H3" s="204" t="s">
        <v>47</v>
      </c>
      <c r="I3" s="204"/>
    </row>
    <row r="4" spans="1:24" s="85" customFormat="1" ht="39.75" customHeight="1" x14ac:dyDescent="0.2">
      <c r="A4" s="88"/>
      <c r="B4" s="200" t="s">
        <v>0</v>
      </c>
      <c r="C4" s="201"/>
      <c r="D4" s="200" t="s">
        <v>73</v>
      </c>
      <c r="E4" s="201"/>
      <c r="F4" s="200" t="s">
        <v>46</v>
      </c>
      <c r="G4" s="201"/>
      <c r="H4" s="206"/>
      <c r="I4" s="207"/>
      <c r="J4" s="87"/>
      <c r="K4" s="84"/>
      <c r="L4" s="84"/>
      <c r="M4" s="84"/>
      <c r="N4" s="84"/>
      <c r="O4" s="84"/>
      <c r="P4" s="84"/>
      <c r="Q4" s="84"/>
      <c r="R4" s="84"/>
      <c r="S4" s="84"/>
      <c r="T4" s="84"/>
      <c r="U4" s="84"/>
      <c r="V4" s="84"/>
      <c r="W4" s="84"/>
      <c r="X4" s="84"/>
    </row>
    <row r="5" spans="1:24" ht="24" customHeight="1" x14ac:dyDescent="0.2">
      <c r="A5" s="18"/>
      <c r="B5" s="66" t="s">
        <v>1</v>
      </c>
      <c r="C5" s="49" t="s">
        <v>34</v>
      </c>
      <c r="D5" s="67" t="s">
        <v>1</v>
      </c>
      <c r="E5" s="49" t="s">
        <v>34</v>
      </c>
      <c r="F5" s="67" t="s">
        <v>1</v>
      </c>
      <c r="G5" s="49" t="s">
        <v>34</v>
      </c>
      <c r="H5" s="67" t="s">
        <v>1</v>
      </c>
      <c r="I5" s="68" t="s">
        <v>34</v>
      </c>
      <c r="J5" s="14"/>
      <c r="K5" s="5"/>
      <c r="L5" s="5"/>
      <c r="M5" s="14"/>
      <c r="N5" s="5"/>
      <c r="O5" s="5"/>
      <c r="P5" s="5"/>
      <c r="Q5" s="5"/>
      <c r="R5" s="5"/>
      <c r="S5" s="5"/>
      <c r="T5" s="5"/>
      <c r="U5" s="5"/>
      <c r="V5" s="5"/>
      <c r="W5" s="5"/>
      <c r="X5" s="5"/>
    </row>
    <row r="6" spans="1:24" ht="6.75" customHeight="1" x14ac:dyDescent="0.2">
      <c r="A6" s="36"/>
      <c r="B6" s="37"/>
      <c r="C6" s="38"/>
      <c r="D6" s="37"/>
      <c r="E6" s="38"/>
      <c r="F6" s="37"/>
      <c r="G6" s="38"/>
      <c r="H6" s="74"/>
      <c r="I6" s="38"/>
      <c r="J6" s="14"/>
      <c r="K6" s="5"/>
      <c r="L6" s="5"/>
      <c r="M6" s="28"/>
      <c r="N6" s="5"/>
      <c r="O6" s="5"/>
      <c r="P6" s="5"/>
      <c r="Q6" s="5"/>
      <c r="R6" s="5"/>
      <c r="S6" s="5"/>
      <c r="T6" s="5"/>
      <c r="U6" s="5"/>
      <c r="V6" s="5"/>
      <c r="W6" s="5"/>
      <c r="X6" s="5"/>
    </row>
    <row r="7" spans="1:24" s="17" customFormat="1" ht="12" customHeight="1" x14ac:dyDescent="0.15">
      <c r="A7" s="69" t="s">
        <v>0</v>
      </c>
      <c r="B7" s="78">
        <v>728232.58287254989</v>
      </c>
      <c r="C7" s="79">
        <v>1.1345778529808286</v>
      </c>
      <c r="D7" s="70">
        <v>568980.13836855174</v>
      </c>
      <c r="E7" s="71">
        <v>1.2961480567056132</v>
      </c>
      <c r="F7" s="70">
        <v>159252.4445039983</v>
      </c>
      <c r="G7" s="71">
        <v>2.5355681698911705</v>
      </c>
      <c r="H7" s="70">
        <v>159252.4445039983</v>
      </c>
      <c r="I7" s="71">
        <v>2.5355681698911705</v>
      </c>
      <c r="J7" s="16"/>
      <c r="K7" s="16"/>
      <c r="L7" s="16"/>
      <c r="M7" s="16"/>
      <c r="N7" s="16"/>
      <c r="O7" s="16"/>
      <c r="P7" s="16"/>
      <c r="Q7" s="16"/>
      <c r="R7" s="16"/>
      <c r="S7" s="16"/>
      <c r="T7" s="16"/>
      <c r="U7" s="16"/>
      <c r="V7" s="16"/>
      <c r="W7" s="16"/>
      <c r="X7" s="16"/>
    </row>
    <row r="8" spans="1:24" s="16" customFormat="1" ht="5.25" customHeight="1" x14ac:dyDescent="0.15">
      <c r="A8" s="39"/>
      <c r="B8" s="98"/>
      <c r="C8" s="101"/>
      <c r="D8" s="24"/>
      <c r="E8" s="25"/>
      <c r="F8" s="24"/>
      <c r="G8" s="26"/>
      <c r="H8" s="28"/>
      <c r="I8" s="26"/>
      <c r="M8" s="28"/>
    </row>
    <row r="9" spans="1:24" s="17" customFormat="1" ht="12" customHeight="1" x14ac:dyDescent="0.15">
      <c r="A9" s="34" t="s">
        <v>2</v>
      </c>
      <c r="B9" s="98">
        <v>131257.24285502723</v>
      </c>
      <c r="C9" s="99">
        <v>3.0127813710646612</v>
      </c>
      <c r="D9" s="24">
        <v>116754.86490638669</v>
      </c>
      <c r="E9" s="25">
        <v>3.2149501135874745</v>
      </c>
      <c r="F9" s="24">
        <v>14502.377948640471</v>
      </c>
      <c r="G9" s="25">
        <v>9.3790137644657339</v>
      </c>
      <c r="H9" s="28">
        <v>39313.466495932371</v>
      </c>
      <c r="I9" s="25">
        <v>4.9999211824732752</v>
      </c>
      <c r="J9" s="16"/>
      <c r="K9" s="16"/>
      <c r="L9" s="16"/>
      <c r="M9" s="16"/>
      <c r="N9" s="16"/>
      <c r="O9" s="16"/>
      <c r="P9" s="16"/>
      <c r="Q9" s="16"/>
      <c r="R9" s="16"/>
      <c r="S9" s="16"/>
      <c r="T9" s="16"/>
      <c r="U9" s="16"/>
      <c r="V9" s="16"/>
      <c r="W9" s="16"/>
      <c r="X9" s="16"/>
    </row>
    <row r="10" spans="1:24" s="17" customFormat="1" ht="12" customHeight="1" x14ac:dyDescent="0.15">
      <c r="A10" s="34" t="s">
        <v>3</v>
      </c>
      <c r="B10" s="98">
        <v>89169.106247212025</v>
      </c>
      <c r="C10" s="99">
        <v>3.5748202106916227</v>
      </c>
      <c r="D10" s="24">
        <v>76026.266943442926</v>
      </c>
      <c r="E10" s="25">
        <v>3.9094274320640796</v>
      </c>
      <c r="F10" s="24">
        <v>13142.839303769168</v>
      </c>
      <c r="G10" s="25">
        <v>9.5230288563696686</v>
      </c>
      <c r="H10" s="28">
        <v>16925.102244057463</v>
      </c>
      <c r="I10" s="25">
        <v>7.9994272650719473</v>
      </c>
      <c r="J10" s="16"/>
      <c r="K10" s="16"/>
      <c r="L10" s="48"/>
      <c r="M10" s="28"/>
      <c r="N10" s="16"/>
      <c r="O10" s="16"/>
      <c r="P10" s="16"/>
      <c r="Q10" s="16"/>
      <c r="R10" s="16"/>
      <c r="S10" s="16"/>
      <c r="T10" s="16"/>
      <c r="U10" s="16"/>
      <c r="V10" s="16"/>
      <c r="W10" s="16"/>
      <c r="X10" s="16"/>
    </row>
    <row r="11" spans="1:24" s="17" customFormat="1" ht="12" customHeight="1" x14ac:dyDescent="0.15">
      <c r="A11" s="34" t="s">
        <v>4</v>
      </c>
      <c r="B11" s="98">
        <v>36697.500156468042</v>
      </c>
      <c r="C11" s="99">
        <v>4.1256671536501477</v>
      </c>
      <c r="D11" s="24">
        <v>29329.79336047875</v>
      </c>
      <c r="E11" s="25">
        <v>4.6990119053144168</v>
      </c>
      <c r="F11" s="24">
        <v>7367.7067959892038</v>
      </c>
      <c r="G11" s="25">
        <v>9.2874432110148941</v>
      </c>
      <c r="H11" s="28">
        <v>14265.069735185822</v>
      </c>
      <c r="I11" s="25">
        <v>8.7581730831566791</v>
      </c>
      <c r="J11" s="16"/>
      <c r="K11" s="16"/>
      <c r="L11" s="16"/>
      <c r="M11" s="16"/>
      <c r="N11" s="16"/>
      <c r="O11" s="16"/>
      <c r="P11" s="16"/>
      <c r="Q11" s="16"/>
      <c r="R11" s="16"/>
      <c r="S11" s="16"/>
      <c r="T11" s="16"/>
      <c r="U11" s="16"/>
      <c r="V11" s="16"/>
      <c r="W11" s="16"/>
      <c r="X11" s="16"/>
    </row>
    <row r="12" spans="1:24" s="17" customFormat="1" ht="12" customHeight="1" x14ac:dyDescent="0.15">
      <c r="A12" s="34" t="s">
        <v>5</v>
      </c>
      <c r="B12" s="98">
        <v>2461.5194167068121</v>
      </c>
      <c r="C12" s="99">
        <v>22.00415090394781</v>
      </c>
      <c r="D12" s="105">
        <v>1268.2081499999999</v>
      </c>
      <c r="E12" s="25">
        <v>31.401174662670883</v>
      </c>
      <c r="F12" s="105">
        <v>1193.3112699999999</v>
      </c>
      <c r="G12" s="25">
        <v>32.173400769570776</v>
      </c>
      <c r="H12" s="43" t="s">
        <v>37</v>
      </c>
      <c r="I12" s="47" t="s">
        <v>32</v>
      </c>
      <c r="J12" s="16"/>
      <c r="K12" s="16"/>
      <c r="L12" s="16"/>
      <c r="M12" s="16"/>
      <c r="N12" s="16"/>
      <c r="O12" s="16"/>
      <c r="P12" s="16"/>
      <c r="Q12" s="16"/>
      <c r="R12" s="16"/>
      <c r="S12" s="16"/>
      <c r="T12" s="16"/>
      <c r="U12" s="16"/>
      <c r="V12" s="16"/>
      <c r="W12" s="16"/>
      <c r="X12" s="16"/>
    </row>
    <row r="13" spans="1:24" s="17" customFormat="1" ht="12" customHeight="1" x14ac:dyDescent="0.15">
      <c r="A13" s="34" t="s">
        <v>6</v>
      </c>
      <c r="B13" s="98">
        <v>11731.606785021106</v>
      </c>
      <c r="C13" s="99">
        <v>9.669849638082626</v>
      </c>
      <c r="D13" s="24">
        <v>5123.9514793865046</v>
      </c>
      <c r="E13" s="25">
        <v>15.006793574267949</v>
      </c>
      <c r="F13" s="24">
        <v>6607.6553056346302</v>
      </c>
      <c r="G13" s="25">
        <v>13.204685250570829</v>
      </c>
      <c r="H13" s="28">
        <v>1136.8649779896907</v>
      </c>
      <c r="I13" s="25">
        <v>28.941495765418857</v>
      </c>
      <c r="J13" s="16"/>
      <c r="K13" s="16"/>
      <c r="L13" s="16"/>
      <c r="M13" s="48"/>
      <c r="N13" s="16"/>
      <c r="O13" s="16"/>
      <c r="P13" s="16"/>
      <c r="Q13" s="16"/>
      <c r="R13" s="16"/>
      <c r="S13" s="16"/>
      <c r="T13" s="16"/>
      <c r="U13" s="16"/>
      <c r="V13" s="16"/>
      <c r="W13" s="16"/>
      <c r="X13" s="16"/>
    </row>
    <row r="14" spans="1:24" s="17" customFormat="1" ht="5.25" customHeight="1" x14ac:dyDescent="0.15">
      <c r="A14" s="34"/>
      <c r="B14" s="98"/>
      <c r="C14" s="99"/>
      <c r="D14" s="24"/>
      <c r="E14" s="25"/>
      <c r="F14" s="24"/>
      <c r="G14" s="25"/>
      <c r="H14" s="28"/>
      <c r="I14" s="25"/>
      <c r="J14" s="16"/>
      <c r="K14" s="16"/>
      <c r="L14" s="16"/>
      <c r="M14" s="16"/>
      <c r="N14" s="16"/>
      <c r="O14" s="16"/>
      <c r="P14" s="16"/>
      <c r="Q14" s="16"/>
      <c r="R14" s="16"/>
      <c r="S14" s="16"/>
      <c r="T14" s="16"/>
      <c r="U14" s="16"/>
      <c r="V14" s="16"/>
      <c r="W14" s="16"/>
      <c r="X14" s="16"/>
    </row>
    <row r="15" spans="1:24" s="17" customFormat="1" ht="12" customHeight="1" x14ac:dyDescent="0.15">
      <c r="A15" s="34" t="s">
        <v>7</v>
      </c>
      <c r="B15" s="98">
        <v>2788.1851569620812</v>
      </c>
      <c r="C15" s="99">
        <v>20.250999207332026</v>
      </c>
      <c r="D15" s="105">
        <v>910.59957099999997</v>
      </c>
      <c r="E15" s="25">
        <v>36.469938956150955</v>
      </c>
      <c r="F15" s="24">
        <v>1877.585586322007</v>
      </c>
      <c r="G15" s="25">
        <v>24.994161737500537</v>
      </c>
      <c r="H15" s="105">
        <v>683.25587399999995</v>
      </c>
      <c r="I15" s="25">
        <v>37.526246474253604</v>
      </c>
      <c r="J15" s="16"/>
      <c r="K15" s="16"/>
      <c r="L15" s="16"/>
      <c r="M15" s="16"/>
      <c r="N15" s="16"/>
      <c r="O15" s="16"/>
      <c r="P15" s="16"/>
      <c r="Q15" s="16"/>
      <c r="R15" s="16"/>
      <c r="S15" s="16"/>
      <c r="T15" s="16"/>
      <c r="U15" s="16"/>
      <c r="V15" s="16"/>
      <c r="W15" s="16"/>
      <c r="X15" s="16"/>
    </row>
    <row r="16" spans="1:24" s="17" customFormat="1" ht="12" customHeight="1" x14ac:dyDescent="0.15">
      <c r="A16" s="34" t="s">
        <v>8</v>
      </c>
      <c r="B16" s="98">
        <v>3239.2420941621904</v>
      </c>
      <c r="C16" s="99">
        <v>17.666605731365312</v>
      </c>
      <c r="D16" s="105">
        <v>951.16729299999997</v>
      </c>
      <c r="E16" s="25">
        <v>33.164164150410947</v>
      </c>
      <c r="F16" s="24">
        <v>2288.0748013763887</v>
      </c>
      <c r="G16" s="25">
        <v>21.432941861783188</v>
      </c>
      <c r="H16" s="105">
        <v>478.53962200000001</v>
      </c>
      <c r="I16" s="25">
        <v>46.891300562232665</v>
      </c>
      <c r="J16" s="16"/>
      <c r="K16" s="16"/>
      <c r="L16" s="16"/>
      <c r="M16" s="16"/>
      <c r="N16" s="16"/>
      <c r="O16" s="16"/>
      <c r="P16" s="16"/>
      <c r="Q16" s="16"/>
      <c r="R16" s="16"/>
      <c r="S16" s="16"/>
      <c r="T16" s="16"/>
      <c r="U16" s="16"/>
      <c r="V16" s="16"/>
      <c r="W16" s="16"/>
      <c r="X16" s="16"/>
    </row>
    <row r="17" spans="1:24" s="17" customFormat="1" ht="12" customHeight="1" x14ac:dyDescent="0.15">
      <c r="A17" s="34" t="s">
        <v>9</v>
      </c>
      <c r="B17" s="98">
        <v>2844.1637351838694</v>
      </c>
      <c r="C17" s="99">
        <v>20.894713869070028</v>
      </c>
      <c r="D17" s="105">
        <v>1219.3895399999999</v>
      </c>
      <c r="E17" s="25">
        <v>32.471861268278438</v>
      </c>
      <c r="F17" s="105">
        <v>1624.7741900000001</v>
      </c>
      <c r="G17" s="25">
        <v>28.242771959624651</v>
      </c>
      <c r="H17" s="105">
        <v>620.96329900000001</v>
      </c>
      <c r="I17" s="25">
        <v>43.841880350962185</v>
      </c>
      <c r="J17" s="16"/>
      <c r="K17" s="16"/>
      <c r="L17" s="16"/>
      <c r="M17" s="16"/>
      <c r="N17" s="16"/>
      <c r="O17" s="16"/>
      <c r="P17" s="16"/>
      <c r="Q17" s="16"/>
      <c r="R17" s="16"/>
      <c r="S17" s="16"/>
      <c r="T17" s="16"/>
      <c r="U17" s="16"/>
      <c r="V17" s="16"/>
      <c r="W17" s="16"/>
      <c r="X17" s="16"/>
    </row>
    <row r="18" spans="1:24" s="17" customFormat="1" ht="12" customHeight="1" x14ac:dyDescent="0.15">
      <c r="A18" s="34" t="s">
        <v>10</v>
      </c>
      <c r="B18" s="98">
        <v>9959.9393637909779</v>
      </c>
      <c r="C18" s="99">
        <v>8.0121419461818011</v>
      </c>
      <c r="D18" s="24">
        <v>5653.1043633998752</v>
      </c>
      <c r="E18" s="25">
        <v>10.837204668518631</v>
      </c>
      <c r="F18" s="24">
        <v>4306.835000391111</v>
      </c>
      <c r="G18" s="25">
        <v>12.499850931861099</v>
      </c>
      <c r="H18" s="28">
        <v>3192.1666465756434</v>
      </c>
      <c r="I18" s="25">
        <v>17.073339151147042</v>
      </c>
      <c r="J18" s="16"/>
      <c r="K18" s="16"/>
      <c r="L18" s="16"/>
      <c r="M18" s="16"/>
      <c r="N18" s="16"/>
      <c r="O18" s="16"/>
      <c r="P18" s="16"/>
      <c r="Q18" s="16"/>
      <c r="R18" s="16"/>
      <c r="S18" s="16"/>
      <c r="T18" s="16"/>
      <c r="U18" s="16"/>
      <c r="V18" s="16"/>
      <c r="W18" s="16"/>
      <c r="X18" s="16"/>
    </row>
    <row r="19" spans="1:24" s="17" customFormat="1" ht="12" customHeight="1" x14ac:dyDescent="0.15">
      <c r="A19" s="34" t="s">
        <v>11</v>
      </c>
      <c r="B19" s="98">
        <v>32287.503266052634</v>
      </c>
      <c r="C19" s="99">
        <v>5.7039612285813366</v>
      </c>
      <c r="D19" s="24">
        <v>24932.396661575905</v>
      </c>
      <c r="E19" s="25">
        <v>6.5667494087399136</v>
      </c>
      <c r="F19" s="24">
        <v>7355.1066044766976</v>
      </c>
      <c r="G19" s="25">
        <v>12.638389508406942</v>
      </c>
      <c r="H19" s="28">
        <v>5628.7883081198888</v>
      </c>
      <c r="I19" s="25">
        <v>13.308198563787094</v>
      </c>
      <c r="J19" s="16"/>
      <c r="K19" s="16"/>
      <c r="L19" s="16"/>
      <c r="M19" s="16"/>
      <c r="N19" s="16"/>
      <c r="O19" s="16"/>
      <c r="P19" s="16"/>
      <c r="Q19" s="16"/>
      <c r="R19" s="16"/>
      <c r="S19" s="16"/>
      <c r="T19" s="16"/>
      <c r="U19" s="16"/>
      <c r="V19" s="16"/>
      <c r="W19" s="16"/>
      <c r="X19" s="16"/>
    </row>
    <row r="20" spans="1:24" s="17" customFormat="1" ht="4.5" customHeight="1" x14ac:dyDescent="0.15">
      <c r="A20" s="34"/>
      <c r="B20" s="98"/>
      <c r="C20" s="99"/>
      <c r="D20" s="24"/>
      <c r="E20" s="25"/>
      <c r="F20" s="24"/>
      <c r="G20" s="25"/>
      <c r="H20" s="28"/>
      <c r="I20" s="25"/>
      <c r="J20" s="16"/>
      <c r="K20" s="16"/>
      <c r="L20" s="16"/>
      <c r="M20" s="16"/>
      <c r="N20" s="16"/>
      <c r="O20" s="16"/>
      <c r="P20" s="16"/>
      <c r="Q20" s="16"/>
      <c r="R20" s="16"/>
      <c r="S20" s="16"/>
      <c r="T20" s="16"/>
      <c r="U20" s="16"/>
      <c r="V20" s="16"/>
      <c r="W20" s="16"/>
      <c r="X20" s="16"/>
    </row>
    <row r="21" spans="1:24" s="17" customFormat="1" ht="12" customHeight="1" x14ac:dyDescent="0.15">
      <c r="A21" s="34" t="s">
        <v>12</v>
      </c>
      <c r="B21" s="98">
        <v>21932.550465701737</v>
      </c>
      <c r="C21" s="99">
        <v>7.4886274947364315</v>
      </c>
      <c r="D21" s="24">
        <v>10664.285321314634</v>
      </c>
      <c r="E21" s="25">
        <v>11.133215471202936</v>
      </c>
      <c r="F21" s="24">
        <v>11268.265144387091</v>
      </c>
      <c r="G21" s="25">
        <v>10.562545100722083</v>
      </c>
      <c r="H21" s="28">
        <v>6241.9164490826943</v>
      </c>
      <c r="I21" s="25">
        <v>13.011963144638324</v>
      </c>
      <c r="J21" s="16"/>
      <c r="K21" s="16"/>
      <c r="L21" s="16"/>
      <c r="M21" s="16"/>
      <c r="N21" s="16"/>
      <c r="O21" s="16"/>
      <c r="P21" s="16"/>
      <c r="Q21" s="16"/>
      <c r="R21" s="16"/>
      <c r="S21" s="16"/>
      <c r="T21" s="16"/>
      <c r="U21" s="16"/>
      <c r="V21" s="16"/>
      <c r="W21" s="16"/>
      <c r="X21" s="16"/>
    </row>
    <row r="22" spans="1:24" s="17" customFormat="1" ht="12" customHeight="1" x14ac:dyDescent="0.15">
      <c r="A22" s="34" t="s">
        <v>13</v>
      </c>
      <c r="B22" s="98">
        <v>20088.201157141637</v>
      </c>
      <c r="C22" s="99">
        <v>7.9482377129679884</v>
      </c>
      <c r="D22" s="24">
        <v>15630.714170218653</v>
      </c>
      <c r="E22" s="25">
        <v>9.1186213981056916</v>
      </c>
      <c r="F22" s="24">
        <v>4457.486986922976</v>
      </c>
      <c r="G22" s="25">
        <v>17.373999704742758</v>
      </c>
      <c r="H22" s="28">
        <v>14512.624145681988</v>
      </c>
      <c r="I22" s="25">
        <v>9.0283751037060078</v>
      </c>
      <c r="J22" s="16"/>
      <c r="K22" s="16"/>
      <c r="L22" s="16"/>
      <c r="M22" s="16"/>
      <c r="N22" s="16"/>
      <c r="O22" s="16"/>
      <c r="P22" s="16"/>
      <c r="Q22" s="16"/>
      <c r="R22" s="16"/>
      <c r="S22" s="16"/>
      <c r="T22" s="16"/>
      <c r="U22" s="16"/>
      <c r="V22" s="16"/>
      <c r="W22" s="16"/>
      <c r="X22" s="16"/>
    </row>
    <row r="23" spans="1:24" s="17" customFormat="1" ht="12" customHeight="1" x14ac:dyDescent="0.15">
      <c r="A23" s="34" t="s">
        <v>14</v>
      </c>
      <c r="B23" s="98">
        <v>24221.994410506439</v>
      </c>
      <c r="C23" s="99">
        <v>7.041177352987102</v>
      </c>
      <c r="D23" s="24">
        <v>12609.615300789919</v>
      </c>
      <c r="E23" s="25">
        <v>9.9778238200499469</v>
      </c>
      <c r="F23" s="24">
        <v>11612.37910971651</v>
      </c>
      <c r="G23" s="25">
        <v>10.453156894542348</v>
      </c>
      <c r="H23" s="28">
        <v>4978.8219637718839</v>
      </c>
      <c r="I23" s="25">
        <v>14.970247223279493</v>
      </c>
      <c r="J23" s="16"/>
      <c r="K23" s="16"/>
      <c r="L23" s="16"/>
      <c r="M23" s="16"/>
      <c r="N23" s="16"/>
      <c r="O23" s="16"/>
      <c r="P23" s="16"/>
      <c r="Q23" s="16"/>
      <c r="R23" s="16"/>
      <c r="S23" s="16"/>
      <c r="T23" s="16"/>
      <c r="U23" s="16"/>
      <c r="V23" s="16"/>
      <c r="W23" s="16"/>
      <c r="X23" s="16"/>
    </row>
    <row r="24" spans="1:24" s="17" customFormat="1" ht="12" customHeight="1" x14ac:dyDescent="0.15">
      <c r="A24" s="34" t="s">
        <v>15</v>
      </c>
      <c r="B24" s="98">
        <v>6268.5124754969256</v>
      </c>
      <c r="C24" s="99">
        <v>14.189574910394986</v>
      </c>
      <c r="D24" s="24">
        <v>3268.2899154694405</v>
      </c>
      <c r="E24" s="25">
        <v>20.221036847309946</v>
      </c>
      <c r="F24" s="24">
        <v>3000.2225600274846</v>
      </c>
      <c r="G24" s="25">
        <v>20.81602672114791</v>
      </c>
      <c r="H24" s="105">
        <v>1047.1026300000001</v>
      </c>
      <c r="I24" s="25">
        <v>32.408914905905888</v>
      </c>
      <c r="J24" s="16"/>
      <c r="K24" s="16"/>
      <c r="L24" s="16"/>
      <c r="M24" s="16"/>
      <c r="N24" s="16"/>
      <c r="O24" s="16"/>
      <c r="P24" s="16"/>
      <c r="Q24" s="16"/>
      <c r="R24" s="16"/>
      <c r="S24" s="16"/>
      <c r="T24" s="16"/>
      <c r="U24" s="16"/>
      <c r="V24" s="16"/>
      <c r="W24" s="16"/>
      <c r="X24" s="16"/>
    </row>
    <row r="25" spans="1:24" s="17" customFormat="1" ht="12" customHeight="1" x14ac:dyDescent="0.15">
      <c r="A25" s="34" t="s">
        <v>16</v>
      </c>
      <c r="B25" s="98">
        <v>4271.1851955589964</v>
      </c>
      <c r="C25" s="99">
        <v>16.736740149367233</v>
      </c>
      <c r="D25" s="24">
        <v>1890.6137273163515</v>
      </c>
      <c r="E25" s="25">
        <v>25.744046455812018</v>
      </c>
      <c r="F25" s="24">
        <v>2380.5714682426501</v>
      </c>
      <c r="G25" s="25">
        <v>22.881149798506609</v>
      </c>
      <c r="H25" s="105">
        <v>706.30958799999996</v>
      </c>
      <c r="I25" s="25">
        <v>42.709455131364486</v>
      </c>
      <c r="J25" s="16"/>
      <c r="K25" s="16"/>
      <c r="L25" s="16"/>
      <c r="M25" s="16"/>
      <c r="N25" s="16"/>
      <c r="O25" s="16"/>
      <c r="P25" s="16"/>
      <c r="Q25" s="16"/>
      <c r="R25" s="16"/>
      <c r="S25" s="16"/>
      <c r="T25" s="16"/>
      <c r="U25" s="16"/>
      <c r="V25" s="16"/>
      <c r="W25" s="16"/>
      <c r="X25" s="16"/>
    </row>
    <row r="26" spans="1:24" s="17" customFormat="1" ht="5.25" customHeight="1" x14ac:dyDescent="0.15">
      <c r="A26" s="34"/>
      <c r="B26" s="98"/>
      <c r="C26" s="99"/>
      <c r="D26" s="46"/>
      <c r="E26" s="47"/>
      <c r="F26" s="24"/>
      <c r="G26" s="25"/>
      <c r="H26" s="28"/>
      <c r="I26" s="25"/>
      <c r="J26" s="16"/>
      <c r="K26" s="16"/>
      <c r="L26" s="16"/>
      <c r="M26" s="16"/>
      <c r="N26" s="16"/>
      <c r="O26" s="16"/>
      <c r="P26" s="16"/>
      <c r="Q26" s="16"/>
      <c r="R26" s="16"/>
      <c r="S26" s="16"/>
      <c r="T26" s="16"/>
      <c r="U26" s="16"/>
      <c r="V26" s="16"/>
      <c r="W26" s="16"/>
      <c r="X26" s="16"/>
    </row>
    <row r="27" spans="1:24" s="17" customFormat="1" ht="12" customHeight="1" x14ac:dyDescent="0.15">
      <c r="A27" s="34" t="s">
        <v>17</v>
      </c>
      <c r="B27" s="105">
        <v>1689.7504799999999</v>
      </c>
      <c r="C27" s="99">
        <v>26.82490458315996</v>
      </c>
      <c r="D27" s="105">
        <v>443.39570099999997</v>
      </c>
      <c r="E27" s="25">
        <v>54.351996385985061</v>
      </c>
      <c r="F27" s="105">
        <v>1246.3547799999999</v>
      </c>
      <c r="G27" s="25">
        <v>31.918243226426203</v>
      </c>
      <c r="H27" s="43" t="s">
        <v>35</v>
      </c>
      <c r="I27" s="47" t="s">
        <v>32</v>
      </c>
      <c r="J27" s="16"/>
      <c r="K27" s="16"/>
      <c r="L27" s="16"/>
      <c r="M27" s="16"/>
      <c r="N27" s="16"/>
      <c r="O27" s="16"/>
      <c r="P27" s="16"/>
      <c r="Q27" s="16"/>
      <c r="R27" s="16"/>
      <c r="S27" s="16"/>
      <c r="T27" s="16"/>
      <c r="U27" s="16"/>
      <c r="V27" s="16"/>
      <c r="W27" s="16"/>
      <c r="X27" s="16"/>
    </row>
    <row r="28" spans="1:24" s="17" customFormat="1" ht="12" customHeight="1" x14ac:dyDescent="0.15">
      <c r="A28" s="34" t="s">
        <v>18</v>
      </c>
      <c r="B28" s="98">
        <v>45531.747436090351</v>
      </c>
      <c r="C28" s="99">
        <v>5.0474155610707889</v>
      </c>
      <c r="D28" s="24">
        <v>35544.982109816337</v>
      </c>
      <c r="E28" s="25">
        <v>5.7844384506198034</v>
      </c>
      <c r="F28" s="24">
        <v>9986.7653262739095</v>
      </c>
      <c r="G28" s="25">
        <v>11.203331750142739</v>
      </c>
      <c r="H28" s="28">
        <v>14295.145952466126</v>
      </c>
      <c r="I28" s="25">
        <v>8.6405872821173908</v>
      </c>
      <c r="J28" s="16"/>
      <c r="K28" s="16"/>
      <c r="L28" s="16"/>
      <c r="M28" s="16"/>
      <c r="N28" s="16"/>
      <c r="O28" s="16"/>
      <c r="P28" s="16"/>
      <c r="Q28" s="16"/>
      <c r="R28" s="16"/>
      <c r="S28" s="16"/>
      <c r="T28" s="16"/>
      <c r="U28" s="16"/>
      <c r="V28" s="16"/>
      <c r="W28" s="16"/>
      <c r="X28" s="16"/>
    </row>
    <row r="29" spans="1:24" s="17" customFormat="1" ht="12" customHeight="1" x14ac:dyDescent="0.15">
      <c r="A29" s="34" t="s">
        <v>19</v>
      </c>
      <c r="B29" s="98">
        <v>15218.816395719126</v>
      </c>
      <c r="C29" s="99">
        <v>8.9137799515591283</v>
      </c>
      <c r="D29" s="24">
        <v>12458.040019584554</v>
      </c>
      <c r="E29" s="25">
        <v>9.9312842297122099</v>
      </c>
      <c r="F29" s="24">
        <v>2760.7763761345391</v>
      </c>
      <c r="G29" s="25">
        <v>21.581308523826085</v>
      </c>
      <c r="H29" s="28">
        <v>2463.1522242790797</v>
      </c>
      <c r="I29" s="25">
        <v>22.873423195112046</v>
      </c>
      <c r="J29" s="16"/>
      <c r="K29" s="16"/>
      <c r="L29" s="16"/>
      <c r="M29" s="16"/>
      <c r="N29" s="16"/>
      <c r="O29" s="16"/>
      <c r="P29" s="16"/>
      <c r="Q29" s="16"/>
      <c r="R29" s="16"/>
      <c r="S29" s="16"/>
      <c r="T29" s="16"/>
      <c r="U29" s="16"/>
      <c r="V29" s="16"/>
      <c r="W29" s="16"/>
      <c r="X29" s="16"/>
    </row>
    <row r="30" spans="1:24" s="17" customFormat="1" ht="12" customHeight="1" x14ac:dyDescent="0.15">
      <c r="A30" s="34" t="s">
        <v>20</v>
      </c>
      <c r="B30" s="98">
        <v>53965.564700722221</v>
      </c>
      <c r="C30" s="99">
        <v>3.3281586344758458</v>
      </c>
      <c r="D30" s="24">
        <v>33433.00912849517</v>
      </c>
      <c r="E30" s="25">
        <v>4.2903610532418508</v>
      </c>
      <c r="F30" s="24">
        <v>20532.555572227429</v>
      </c>
      <c r="G30" s="25">
        <v>5.6078799764028391</v>
      </c>
      <c r="H30" s="28">
        <v>7141.3081491084658</v>
      </c>
      <c r="I30" s="25">
        <v>12.960442165141336</v>
      </c>
      <c r="J30" s="16"/>
      <c r="K30" s="16"/>
      <c r="L30" s="16"/>
      <c r="M30" s="16"/>
      <c r="N30" s="16"/>
      <c r="O30" s="16"/>
      <c r="P30" s="16"/>
      <c r="Q30" s="16"/>
      <c r="R30" s="16"/>
      <c r="S30" s="16"/>
      <c r="T30" s="16"/>
      <c r="U30" s="16"/>
      <c r="V30" s="16"/>
      <c r="W30" s="16"/>
      <c r="X30" s="16"/>
    </row>
    <row r="31" spans="1:24" s="17" customFormat="1" ht="12" customHeight="1" x14ac:dyDescent="0.15">
      <c r="A31" s="34" t="s">
        <v>21</v>
      </c>
      <c r="B31" s="98">
        <v>22140.862408850655</v>
      </c>
      <c r="C31" s="99">
        <v>5.2102699746364971</v>
      </c>
      <c r="D31" s="24">
        <v>12353.422721450832</v>
      </c>
      <c r="E31" s="25">
        <v>7.0822568239504626</v>
      </c>
      <c r="F31" s="24">
        <v>9787.4396873998303</v>
      </c>
      <c r="G31" s="25">
        <v>8.1174989565969344</v>
      </c>
      <c r="H31" s="28">
        <v>1803.3867629721781</v>
      </c>
      <c r="I31" s="47">
        <v>26.19080444727026</v>
      </c>
      <c r="J31" s="16"/>
      <c r="K31" s="16"/>
      <c r="L31" s="16"/>
      <c r="M31" s="16"/>
      <c r="N31" s="16"/>
      <c r="O31" s="16"/>
      <c r="P31" s="16"/>
      <c r="Q31" s="16"/>
      <c r="R31" s="16"/>
      <c r="S31" s="16"/>
      <c r="T31" s="16"/>
      <c r="U31" s="16"/>
      <c r="V31" s="16"/>
      <c r="W31" s="16"/>
      <c r="X31" s="16"/>
    </row>
    <row r="32" spans="1:24" s="17" customFormat="1" ht="6.75" customHeight="1" x14ac:dyDescent="0.15">
      <c r="A32" s="34"/>
      <c r="B32" s="98"/>
      <c r="C32" s="99"/>
      <c r="D32" s="24"/>
      <c r="E32" s="25"/>
      <c r="F32" s="24"/>
      <c r="G32" s="25"/>
      <c r="H32" s="28"/>
      <c r="I32" s="25"/>
      <c r="J32" s="16"/>
      <c r="K32" s="16"/>
      <c r="L32" s="16"/>
      <c r="M32" s="16"/>
      <c r="N32" s="16"/>
      <c r="O32" s="16"/>
      <c r="P32" s="16"/>
      <c r="Q32" s="16"/>
      <c r="R32" s="16"/>
      <c r="S32" s="16"/>
      <c r="T32" s="16"/>
      <c r="U32" s="16"/>
      <c r="V32" s="16"/>
      <c r="W32" s="16"/>
      <c r="X32" s="16"/>
    </row>
    <row r="33" spans="1:31" s="17" customFormat="1" ht="12" customHeight="1" x14ac:dyDescent="0.15">
      <c r="A33" s="34" t="s">
        <v>22</v>
      </c>
      <c r="B33" s="98">
        <v>23729.076389072939</v>
      </c>
      <c r="C33" s="99">
        <v>5.0208806307410567</v>
      </c>
      <c r="D33" s="24">
        <v>23048.449580357013</v>
      </c>
      <c r="E33" s="25">
        <v>5.0891278178398514</v>
      </c>
      <c r="F33" s="105">
        <v>680.62809000000004</v>
      </c>
      <c r="G33" s="25">
        <v>32.571558257472851</v>
      </c>
      <c r="H33" s="105">
        <v>565.35161100000005</v>
      </c>
      <c r="I33" s="47">
        <v>45.591657172116655</v>
      </c>
      <c r="J33" s="16"/>
      <c r="K33" s="16"/>
      <c r="L33" s="16"/>
      <c r="M33" s="16"/>
      <c r="N33" s="16"/>
      <c r="O33" s="16"/>
      <c r="P33" s="16"/>
      <c r="Q33" s="16"/>
      <c r="R33" s="16"/>
      <c r="S33" s="16"/>
      <c r="T33" s="16"/>
      <c r="U33" s="16"/>
      <c r="V33" s="16"/>
      <c r="W33" s="16"/>
      <c r="X33" s="16"/>
    </row>
    <row r="34" spans="1:31" s="17" customFormat="1" ht="12" customHeight="1" x14ac:dyDescent="0.15">
      <c r="A34" s="34" t="s">
        <v>23</v>
      </c>
      <c r="B34" s="98">
        <v>76038.032756192857</v>
      </c>
      <c r="C34" s="99">
        <v>2.8851382579069633</v>
      </c>
      <c r="D34" s="24">
        <v>67864.012777959055</v>
      </c>
      <c r="E34" s="25">
        <v>3.0667172714883857</v>
      </c>
      <c r="F34" s="24">
        <v>8174.0199782336867</v>
      </c>
      <c r="G34" s="25">
        <v>9.2925633062886099</v>
      </c>
      <c r="H34" s="28">
        <v>11204.120950326675</v>
      </c>
      <c r="I34" s="25">
        <v>9.466296824507209</v>
      </c>
      <c r="J34" s="16"/>
      <c r="K34" s="16"/>
      <c r="L34" s="16"/>
      <c r="M34" s="16"/>
      <c r="N34" s="16"/>
      <c r="O34" s="16"/>
      <c r="P34" s="16"/>
      <c r="Q34" s="16"/>
      <c r="R34" s="16"/>
      <c r="S34" s="16"/>
      <c r="T34" s="16"/>
      <c r="U34" s="16"/>
      <c r="V34" s="16"/>
      <c r="W34" s="16"/>
      <c r="X34" s="16"/>
    </row>
    <row r="35" spans="1:31" s="17" customFormat="1" ht="12" customHeight="1" x14ac:dyDescent="0.15">
      <c r="A35" s="34" t="s">
        <v>24</v>
      </c>
      <c r="B35" s="98">
        <v>25431.200499836814</v>
      </c>
      <c r="C35" s="99">
        <v>6.7228664119154926</v>
      </c>
      <c r="D35" s="24">
        <v>19960.813400376817</v>
      </c>
      <c r="E35" s="25">
        <v>7.6563248090835634</v>
      </c>
      <c r="F35" s="24">
        <v>5470.3870994600202</v>
      </c>
      <c r="G35" s="25">
        <v>15.111653414120072</v>
      </c>
      <c r="H35" s="28">
        <v>1366.9673451979438</v>
      </c>
      <c r="I35" s="25">
        <v>24.366669834434401</v>
      </c>
      <c r="J35" s="16"/>
      <c r="K35" s="16"/>
      <c r="L35" s="16"/>
      <c r="M35" s="16"/>
      <c r="N35" s="16"/>
      <c r="O35" s="16"/>
      <c r="P35" s="16"/>
      <c r="Q35" s="16"/>
      <c r="R35" s="16"/>
      <c r="S35" s="16"/>
      <c r="T35" s="16"/>
      <c r="U35" s="16"/>
      <c r="V35" s="16"/>
      <c r="W35" s="16"/>
      <c r="X35" s="16"/>
    </row>
    <row r="36" spans="1:31" s="17" customFormat="1" ht="12" customHeight="1" x14ac:dyDescent="0.15">
      <c r="A36" s="34" t="s">
        <v>25</v>
      </c>
      <c r="B36" s="98">
        <v>16433.714312374104</v>
      </c>
      <c r="C36" s="99">
        <v>6.0812645929568516</v>
      </c>
      <c r="D36" s="24">
        <v>13748.486069947052</v>
      </c>
      <c r="E36" s="25">
        <v>6.675553675558703</v>
      </c>
      <c r="F36" s="24">
        <v>2685.2282424270652</v>
      </c>
      <c r="G36" s="25">
        <v>15.928531368812948</v>
      </c>
      <c r="H36" s="28">
        <v>4225.77639040336</v>
      </c>
      <c r="I36" s="25">
        <v>13.800736613369208</v>
      </c>
      <c r="J36" s="16"/>
      <c r="K36" s="16"/>
      <c r="L36" s="16"/>
      <c r="M36" s="16"/>
      <c r="N36" s="16"/>
      <c r="O36" s="16"/>
      <c r="P36" s="16"/>
      <c r="Q36" s="16"/>
      <c r="R36" s="16"/>
      <c r="S36" s="16"/>
      <c r="T36" s="16"/>
      <c r="U36" s="16"/>
      <c r="V36" s="16"/>
      <c r="W36" s="16"/>
      <c r="X36" s="16"/>
    </row>
    <row r="37" spans="1:31" s="17" customFormat="1" ht="12" customHeight="1" x14ac:dyDescent="0.15">
      <c r="A37" s="34" t="s">
        <v>26</v>
      </c>
      <c r="B37" s="98">
        <v>43437.900020497516</v>
      </c>
      <c r="C37" s="99">
        <v>3.8349752547148257</v>
      </c>
      <c r="D37" s="24">
        <v>40248.443320143291</v>
      </c>
      <c r="E37" s="25">
        <v>3.99679086501689</v>
      </c>
      <c r="F37" s="24">
        <v>3189.4567003542684</v>
      </c>
      <c r="G37" s="25">
        <v>15.044382415250462</v>
      </c>
      <c r="H37" s="28">
        <v>5660.3009201542263</v>
      </c>
      <c r="I37" s="25">
        <v>12.327565350312812</v>
      </c>
      <c r="J37" s="16"/>
      <c r="K37" s="16"/>
      <c r="L37" s="16"/>
      <c r="M37" s="16"/>
      <c r="N37" s="16"/>
      <c r="O37" s="16"/>
      <c r="P37" s="16"/>
      <c r="Q37" s="16"/>
      <c r="R37" s="16"/>
      <c r="S37" s="16"/>
      <c r="T37" s="16"/>
      <c r="U37" s="16"/>
      <c r="V37" s="16"/>
      <c r="W37" s="16"/>
      <c r="X37" s="16"/>
    </row>
    <row r="38" spans="1:31" s="17" customFormat="1" ht="12" customHeight="1" x14ac:dyDescent="0.15">
      <c r="A38" s="34" t="s">
        <v>27</v>
      </c>
      <c r="B38" s="98">
        <v>5397.4646957643636</v>
      </c>
      <c r="C38" s="99">
        <v>10.353202514864913</v>
      </c>
      <c r="D38" s="24">
        <v>3643.8228373111506</v>
      </c>
      <c r="E38" s="25">
        <v>12.767907747009053</v>
      </c>
      <c r="F38" s="24">
        <v>1753.6418584532189</v>
      </c>
      <c r="G38" s="25">
        <v>18.840748883481773</v>
      </c>
      <c r="H38" s="105">
        <v>680.98661900000002</v>
      </c>
      <c r="I38" s="25">
        <v>36.091103465243862</v>
      </c>
      <c r="J38" s="16"/>
      <c r="K38" s="16"/>
      <c r="L38" s="16"/>
      <c r="M38" s="16"/>
      <c r="N38" s="16"/>
      <c r="O38" s="16"/>
      <c r="P38" s="16"/>
      <c r="Q38" s="16"/>
      <c r="R38" s="16"/>
      <c r="S38" s="16"/>
      <c r="T38" s="16"/>
      <c r="U38" s="16"/>
      <c r="V38" s="16"/>
      <c r="W38" s="16"/>
      <c r="X38" s="16"/>
    </row>
    <row r="39" spans="1:31" s="5" customFormat="1" ht="3.75" customHeight="1" x14ac:dyDescent="0.2">
      <c r="A39" s="60"/>
      <c r="B39" s="61"/>
      <c r="C39" s="62"/>
      <c r="D39" s="63"/>
      <c r="E39" s="64"/>
      <c r="F39" s="63"/>
      <c r="G39" s="64"/>
      <c r="H39" s="63"/>
      <c r="I39" s="64" t="s">
        <v>38</v>
      </c>
    </row>
    <row r="40" spans="1:31" s="5" customFormat="1" ht="27.95" customHeight="1" x14ac:dyDescent="0.2">
      <c r="A40" s="221" t="s">
        <v>81</v>
      </c>
      <c r="B40" s="216"/>
      <c r="C40" s="216"/>
      <c r="D40" s="216"/>
      <c r="E40" s="216"/>
      <c r="F40" s="216"/>
      <c r="G40" s="216"/>
      <c r="H40" s="216"/>
      <c r="I40" s="216"/>
      <c r="J40" s="14"/>
    </row>
    <row r="41" spans="1:31" s="5" customFormat="1" ht="15" customHeight="1" x14ac:dyDescent="0.2">
      <c r="A41" s="94" t="s">
        <v>49</v>
      </c>
      <c r="B41" s="10"/>
      <c r="I41" s="65"/>
      <c r="J41" s="14"/>
    </row>
    <row r="42" spans="1:31" s="5" customFormat="1" x14ac:dyDescent="0.2">
      <c r="A42" s="94" t="s">
        <v>50</v>
      </c>
      <c r="B42" s="10"/>
      <c r="I42" s="65"/>
      <c r="J42" s="14"/>
    </row>
    <row r="43" spans="1:31" s="5" customFormat="1" ht="15" customHeight="1" x14ac:dyDescent="0.2">
      <c r="A43" s="194" t="s">
        <v>54</v>
      </c>
      <c r="B43" s="194"/>
      <c r="C43" s="194"/>
      <c r="D43" s="194"/>
      <c r="E43" s="194"/>
      <c r="F43" s="194"/>
      <c r="G43" s="194"/>
      <c r="H43" s="194"/>
      <c r="I43" s="194"/>
      <c r="J43" s="14"/>
    </row>
    <row r="44" spans="1:31" s="5" customFormat="1" ht="40.5" customHeight="1" x14ac:dyDescent="0.25">
      <c r="A44" s="220" t="s">
        <v>57</v>
      </c>
      <c r="B44" s="220"/>
      <c r="C44" s="220"/>
      <c r="D44" s="220"/>
      <c r="E44" s="220"/>
      <c r="F44" s="220"/>
      <c r="G44" s="220"/>
      <c r="H44" s="220"/>
      <c r="I44" s="220"/>
      <c r="J44" s="14"/>
    </row>
    <row r="45" spans="1:31" s="5" customFormat="1" ht="20.100000000000001" customHeight="1" x14ac:dyDescent="0.25">
      <c r="A45" s="89" t="s">
        <v>36</v>
      </c>
      <c r="B45" s="12"/>
      <c r="C45" s="12"/>
      <c r="I45" s="14"/>
    </row>
    <row r="46" spans="1:31" s="92" customFormat="1" ht="15" customHeight="1" x14ac:dyDescent="0.25">
      <c r="A46" s="89" t="s">
        <v>72</v>
      </c>
      <c r="B46" s="90"/>
      <c r="C46" s="90"/>
      <c r="D46" s="90"/>
      <c r="E46" s="90"/>
      <c r="F46" s="90"/>
      <c r="G46" s="90"/>
      <c r="H46" s="90"/>
      <c r="I46" s="90"/>
      <c r="J46" s="90"/>
      <c r="K46" s="90"/>
      <c r="L46" s="90"/>
      <c r="M46" s="90"/>
      <c r="N46" s="90"/>
      <c r="O46" s="90"/>
      <c r="P46" s="90"/>
      <c r="Q46" s="90"/>
      <c r="R46" s="90"/>
      <c r="S46" s="90"/>
      <c r="T46" s="90"/>
      <c r="U46" s="90"/>
      <c r="V46" s="90"/>
      <c r="W46" s="90"/>
      <c r="X46" s="90"/>
      <c r="Y46" s="90"/>
      <c r="Z46" s="91"/>
      <c r="AA46" s="90"/>
      <c r="AB46" s="90"/>
      <c r="AC46" s="90"/>
      <c r="AD46" s="90"/>
      <c r="AE46" s="90"/>
    </row>
    <row r="47" spans="1:31" s="5" customFormat="1" ht="15" customHeight="1" x14ac:dyDescent="0.25">
      <c r="A47" s="92" t="s">
        <v>89</v>
      </c>
      <c r="B47" s="12"/>
      <c r="C47" s="12"/>
      <c r="I47" s="14"/>
      <c r="J47" s="14"/>
      <c r="L47" s="14"/>
    </row>
    <row r="48" spans="1:31" s="92" customFormat="1" ht="15" customHeight="1" x14ac:dyDescent="0.25">
      <c r="A48" s="93" t="s">
        <v>28</v>
      </c>
      <c r="B48" s="90"/>
      <c r="C48" s="90"/>
      <c r="D48" s="90"/>
      <c r="E48" s="90"/>
      <c r="F48" s="90"/>
      <c r="G48" s="90"/>
      <c r="H48" s="90"/>
      <c r="I48" s="90"/>
      <c r="J48" s="90"/>
      <c r="K48" s="90"/>
      <c r="L48" s="90"/>
      <c r="M48" s="90"/>
      <c r="N48" s="90"/>
      <c r="O48" s="90"/>
      <c r="P48" s="90"/>
      <c r="Q48" s="90"/>
      <c r="R48" s="90"/>
      <c r="S48" s="90"/>
      <c r="T48" s="90"/>
      <c r="U48" s="90"/>
      <c r="V48" s="90"/>
      <c r="W48" s="90"/>
      <c r="X48" s="90"/>
      <c r="Y48" s="90"/>
      <c r="Z48" s="90"/>
      <c r="AA48" s="90"/>
      <c r="AB48" s="90"/>
      <c r="AC48" s="90"/>
      <c r="AD48" s="90"/>
      <c r="AE48" s="90"/>
    </row>
    <row r="49" spans="9:9" s="5" customFormat="1" x14ac:dyDescent="0.2">
      <c r="I49" s="14"/>
    </row>
    <row r="50" spans="9:9" s="5" customFormat="1" x14ac:dyDescent="0.2">
      <c r="I50" s="14"/>
    </row>
    <row r="51" spans="9:9" s="5" customFormat="1" x14ac:dyDescent="0.2">
      <c r="I51" s="14"/>
    </row>
    <row r="52" spans="9:9" s="5" customFormat="1" x14ac:dyDescent="0.2">
      <c r="I52" s="14"/>
    </row>
    <row r="53" spans="9:9" s="5" customFormat="1" x14ac:dyDescent="0.2">
      <c r="I53" s="14"/>
    </row>
    <row r="54" spans="9:9" s="5" customFormat="1" x14ac:dyDescent="0.2">
      <c r="I54" s="14"/>
    </row>
    <row r="55" spans="9:9" s="5" customFormat="1" x14ac:dyDescent="0.2">
      <c r="I55" s="14"/>
    </row>
    <row r="56" spans="9:9" s="5" customFormat="1" x14ac:dyDescent="0.2">
      <c r="I56" s="14"/>
    </row>
    <row r="57" spans="9:9" s="5" customFormat="1" x14ac:dyDescent="0.2">
      <c r="I57" s="14"/>
    </row>
    <row r="58" spans="9:9" s="5" customFormat="1" x14ac:dyDescent="0.2">
      <c r="I58" s="14"/>
    </row>
    <row r="59" spans="9:9" s="5" customFormat="1" x14ac:dyDescent="0.2">
      <c r="I59" s="14"/>
    </row>
    <row r="60" spans="9:9" s="5" customFormat="1" x14ac:dyDescent="0.2">
      <c r="I60" s="14"/>
    </row>
    <row r="61" spans="9:9" s="5" customFormat="1" x14ac:dyDescent="0.2">
      <c r="I61" s="14"/>
    </row>
    <row r="62" spans="9:9" s="5" customFormat="1" x14ac:dyDescent="0.2">
      <c r="I62" s="14"/>
    </row>
    <row r="63" spans="9:9" s="5" customFormat="1" x14ac:dyDescent="0.2">
      <c r="I63" s="14"/>
    </row>
    <row r="64" spans="9:9" s="5" customFormat="1" x14ac:dyDescent="0.2">
      <c r="I64" s="14"/>
    </row>
    <row r="65" spans="9:9" s="5" customFormat="1" x14ac:dyDescent="0.2">
      <c r="I65" s="14"/>
    </row>
    <row r="66" spans="9:9" s="5" customFormat="1" x14ac:dyDescent="0.2">
      <c r="I66" s="14"/>
    </row>
    <row r="67" spans="9:9" s="5" customFormat="1" x14ac:dyDescent="0.2">
      <c r="I67" s="14"/>
    </row>
    <row r="68" spans="9:9" s="5" customFormat="1" x14ac:dyDescent="0.2">
      <c r="I68" s="14"/>
    </row>
    <row r="69" spans="9:9" s="5" customFormat="1" x14ac:dyDescent="0.2">
      <c r="I69" s="14"/>
    </row>
    <row r="70" spans="9:9" s="5" customFormat="1" x14ac:dyDescent="0.2">
      <c r="I70" s="14"/>
    </row>
    <row r="71" spans="9:9" s="5" customFormat="1" x14ac:dyDescent="0.2">
      <c r="I71" s="14"/>
    </row>
    <row r="72" spans="9:9" s="5" customFormat="1" x14ac:dyDescent="0.2">
      <c r="I72" s="14"/>
    </row>
    <row r="73" spans="9:9" s="5" customFormat="1" x14ac:dyDescent="0.2">
      <c r="I73" s="14"/>
    </row>
    <row r="74" spans="9:9" s="5" customFormat="1" x14ac:dyDescent="0.2">
      <c r="I74" s="14"/>
    </row>
    <row r="75" spans="9:9" s="5" customFormat="1" x14ac:dyDescent="0.2">
      <c r="I75" s="14"/>
    </row>
    <row r="76" spans="9:9" s="5" customFormat="1" x14ac:dyDescent="0.2">
      <c r="I76" s="14"/>
    </row>
    <row r="77" spans="9:9" s="5" customFormat="1" x14ac:dyDescent="0.2">
      <c r="I77" s="14"/>
    </row>
    <row r="78" spans="9:9" s="5" customFormat="1" x14ac:dyDescent="0.2">
      <c r="I78" s="14"/>
    </row>
    <row r="79" spans="9:9" s="5" customFormat="1" x14ac:dyDescent="0.2">
      <c r="I79" s="14"/>
    </row>
    <row r="80" spans="9:9" s="5" customFormat="1" x14ac:dyDescent="0.2">
      <c r="I80" s="14"/>
    </row>
    <row r="81" spans="9:9" s="5" customFormat="1" x14ac:dyDescent="0.2">
      <c r="I81" s="14"/>
    </row>
    <row r="82" spans="9:9" s="5" customFormat="1" x14ac:dyDescent="0.2">
      <c r="I82" s="14"/>
    </row>
    <row r="83" spans="9:9" s="5" customFormat="1" x14ac:dyDescent="0.2">
      <c r="I83" s="14"/>
    </row>
    <row r="84" spans="9:9" s="5" customFormat="1" x14ac:dyDescent="0.2">
      <c r="I84" s="14"/>
    </row>
    <row r="85" spans="9:9" s="5" customFormat="1" x14ac:dyDescent="0.2">
      <c r="I85" s="14"/>
    </row>
    <row r="86" spans="9:9" s="5" customFormat="1" x14ac:dyDescent="0.2">
      <c r="I86" s="14"/>
    </row>
    <row r="87" spans="9:9" s="5" customFormat="1" x14ac:dyDescent="0.2">
      <c r="I87" s="14"/>
    </row>
    <row r="88" spans="9:9" s="5" customFormat="1" x14ac:dyDescent="0.2">
      <c r="I88" s="14"/>
    </row>
    <row r="89" spans="9:9" s="5" customFormat="1" x14ac:dyDescent="0.2">
      <c r="I89" s="14"/>
    </row>
    <row r="90" spans="9:9" s="5" customFormat="1" x14ac:dyDescent="0.2">
      <c r="I90" s="14"/>
    </row>
    <row r="91" spans="9:9" s="5" customFormat="1" x14ac:dyDescent="0.2">
      <c r="I91" s="14"/>
    </row>
    <row r="92" spans="9:9" s="5" customFormat="1" x14ac:dyDescent="0.2">
      <c r="I92" s="14"/>
    </row>
    <row r="93" spans="9:9" s="5" customFormat="1" x14ac:dyDescent="0.2">
      <c r="I93" s="14"/>
    </row>
    <row r="94" spans="9:9" s="5" customFormat="1" x14ac:dyDescent="0.2">
      <c r="I94" s="14"/>
    </row>
    <row r="95" spans="9:9" s="5" customFormat="1" x14ac:dyDescent="0.2">
      <c r="I95" s="14"/>
    </row>
    <row r="96" spans="9:9" s="5" customFormat="1" x14ac:dyDescent="0.2">
      <c r="I96" s="14"/>
    </row>
    <row r="97" spans="9:9" s="5" customFormat="1" x14ac:dyDescent="0.2">
      <c r="I97" s="14"/>
    </row>
    <row r="98" spans="9:9" s="5" customFormat="1" x14ac:dyDescent="0.2">
      <c r="I98" s="14"/>
    </row>
    <row r="99" spans="9:9" s="5" customFormat="1" x14ac:dyDescent="0.2">
      <c r="I99" s="14"/>
    </row>
    <row r="100" spans="9:9" s="5" customFormat="1" x14ac:dyDescent="0.2">
      <c r="I100" s="14"/>
    </row>
    <row r="101" spans="9:9" s="5" customFormat="1" x14ac:dyDescent="0.2">
      <c r="I101" s="14"/>
    </row>
    <row r="102" spans="9:9" s="5" customFormat="1" x14ac:dyDescent="0.2">
      <c r="I102" s="14"/>
    </row>
    <row r="103" spans="9:9" s="5" customFormat="1" x14ac:dyDescent="0.2">
      <c r="I103" s="14"/>
    </row>
    <row r="104" spans="9:9" s="5" customFormat="1" x14ac:dyDescent="0.2">
      <c r="I104" s="14"/>
    </row>
    <row r="105" spans="9:9" s="5" customFormat="1" x14ac:dyDescent="0.2">
      <c r="I105" s="14"/>
    </row>
    <row r="106" spans="9:9" s="5" customFormat="1" x14ac:dyDescent="0.2">
      <c r="I106" s="14"/>
    </row>
    <row r="107" spans="9:9" s="5" customFormat="1" x14ac:dyDescent="0.2">
      <c r="I107" s="14"/>
    </row>
    <row r="108" spans="9:9" s="5" customFormat="1" x14ac:dyDescent="0.2">
      <c r="I108" s="14"/>
    </row>
    <row r="109" spans="9:9" s="5" customFormat="1" x14ac:dyDescent="0.2">
      <c r="I109" s="14"/>
    </row>
    <row r="110" spans="9:9" s="5" customFormat="1" x14ac:dyDescent="0.2">
      <c r="I110" s="14"/>
    </row>
    <row r="111" spans="9:9" s="5" customFormat="1" x14ac:dyDescent="0.2">
      <c r="I111" s="14"/>
    </row>
    <row r="112" spans="9:9" s="5" customFormat="1" x14ac:dyDescent="0.2">
      <c r="I112" s="14"/>
    </row>
    <row r="113" spans="9:9" s="5" customFormat="1" x14ac:dyDescent="0.2">
      <c r="I113" s="14"/>
    </row>
    <row r="114" spans="9:9" s="5" customFormat="1" x14ac:dyDescent="0.2">
      <c r="I114" s="14"/>
    </row>
    <row r="115" spans="9:9" s="5" customFormat="1" x14ac:dyDescent="0.2">
      <c r="I115" s="14"/>
    </row>
    <row r="116" spans="9:9" s="5" customFormat="1" x14ac:dyDescent="0.2">
      <c r="I116" s="14"/>
    </row>
    <row r="117" spans="9:9" s="5" customFormat="1" x14ac:dyDescent="0.2">
      <c r="I117" s="14"/>
    </row>
    <row r="118" spans="9:9" s="5" customFormat="1" x14ac:dyDescent="0.2">
      <c r="I118" s="14"/>
    </row>
    <row r="119" spans="9:9" s="5" customFormat="1" x14ac:dyDescent="0.2">
      <c r="I119" s="14"/>
    </row>
    <row r="120" spans="9:9" s="5" customFormat="1" x14ac:dyDescent="0.2">
      <c r="I120" s="14"/>
    </row>
    <row r="121" spans="9:9" s="5" customFormat="1" x14ac:dyDescent="0.2">
      <c r="I121" s="14"/>
    </row>
    <row r="122" spans="9:9" s="5" customFormat="1" x14ac:dyDescent="0.2">
      <c r="I122" s="14"/>
    </row>
    <row r="123" spans="9:9" s="5" customFormat="1" x14ac:dyDescent="0.2">
      <c r="I123" s="14"/>
    </row>
    <row r="124" spans="9:9" s="5" customFormat="1" x14ac:dyDescent="0.2">
      <c r="I124" s="14"/>
    </row>
    <row r="125" spans="9:9" s="5" customFormat="1" x14ac:dyDescent="0.2">
      <c r="I125" s="14"/>
    </row>
    <row r="126" spans="9:9" s="5" customFormat="1" x14ac:dyDescent="0.2">
      <c r="I126" s="14"/>
    </row>
    <row r="127" spans="9:9" s="5" customFormat="1" x14ac:dyDescent="0.2">
      <c r="I127" s="14"/>
    </row>
    <row r="128" spans="9:9" s="5" customFormat="1" x14ac:dyDescent="0.2">
      <c r="I128" s="14"/>
    </row>
    <row r="129" spans="9:9" s="5" customFormat="1" x14ac:dyDescent="0.2">
      <c r="I129" s="14"/>
    </row>
    <row r="130" spans="9:9" s="5" customFormat="1" x14ac:dyDescent="0.2">
      <c r="I130" s="14"/>
    </row>
    <row r="131" spans="9:9" s="5" customFormat="1" x14ac:dyDescent="0.2">
      <c r="I131" s="14"/>
    </row>
    <row r="132" spans="9:9" s="5" customFormat="1" x14ac:dyDescent="0.2">
      <c r="I132" s="14"/>
    </row>
    <row r="133" spans="9:9" s="5" customFormat="1" x14ac:dyDescent="0.2">
      <c r="I133" s="14"/>
    </row>
    <row r="134" spans="9:9" s="5" customFormat="1" x14ac:dyDescent="0.2">
      <c r="I134" s="14"/>
    </row>
    <row r="135" spans="9:9" s="5" customFormat="1" x14ac:dyDescent="0.2">
      <c r="I135" s="14"/>
    </row>
    <row r="136" spans="9:9" s="5" customFormat="1" x14ac:dyDescent="0.2">
      <c r="I136" s="14"/>
    </row>
    <row r="137" spans="9:9" s="5" customFormat="1" x14ac:dyDescent="0.2">
      <c r="I137" s="14"/>
    </row>
    <row r="138" spans="9:9" s="5" customFormat="1" x14ac:dyDescent="0.2">
      <c r="I138" s="14"/>
    </row>
    <row r="139" spans="9:9" s="5" customFormat="1" x14ac:dyDescent="0.2">
      <c r="I139" s="14"/>
    </row>
    <row r="140" spans="9:9" s="5" customFormat="1" x14ac:dyDescent="0.2">
      <c r="I140" s="14"/>
    </row>
    <row r="141" spans="9:9" s="5" customFormat="1" x14ac:dyDescent="0.2">
      <c r="I141" s="14"/>
    </row>
    <row r="142" spans="9:9" s="5" customFormat="1" x14ac:dyDescent="0.2">
      <c r="I142" s="14"/>
    </row>
    <row r="143" spans="9:9" s="5" customFormat="1" x14ac:dyDescent="0.2">
      <c r="I143" s="14"/>
    </row>
    <row r="144" spans="9:9" s="5" customFormat="1" x14ac:dyDescent="0.2">
      <c r="I144" s="14"/>
    </row>
    <row r="145" spans="9:9" s="5" customFormat="1" x14ac:dyDescent="0.2">
      <c r="I145" s="14"/>
    </row>
    <row r="146" spans="9:9" s="5" customFormat="1" x14ac:dyDescent="0.2">
      <c r="I146" s="14"/>
    </row>
    <row r="147" spans="9:9" s="5" customFormat="1" x14ac:dyDescent="0.2">
      <c r="I147" s="14"/>
    </row>
    <row r="148" spans="9:9" s="5" customFormat="1" x14ac:dyDescent="0.2">
      <c r="I148" s="14"/>
    </row>
    <row r="149" spans="9:9" s="5" customFormat="1" x14ac:dyDescent="0.2">
      <c r="I149" s="14"/>
    </row>
    <row r="150" spans="9:9" s="5" customFormat="1" x14ac:dyDescent="0.2">
      <c r="I150" s="14"/>
    </row>
    <row r="151" spans="9:9" s="5" customFormat="1" x14ac:dyDescent="0.2">
      <c r="I151" s="14"/>
    </row>
    <row r="152" spans="9:9" s="5" customFormat="1" x14ac:dyDescent="0.2">
      <c r="I152" s="14"/>
    </row>
    <row r="153" spans="9:9" s="5" customFormat="1" x14ac:dyDescent="0.2">
      <c r="I153" s="14"/>
    </row>
    <row r="154" spans="9:9" s="5" customFormat="1" x14ac:dyDescent="0.2">
      <c r="I154" s="14"/>
    </row>
    <row r="155" spans="9:9" s="5" customFormat="1" x14ac:dyDescent="0.2">
      <c r="I155" s="14"/>
    </row>
    <row r="156" spans="9:9" s="5" customFormat="1" x14ac:dyDescent="0.2">
      <c r="I156" s="14"/>
    </row>
    <row r="157" spans="9:9" s="5" customFormat="1" x14ac:dyDescent="0.2">
      <c r="I157" s="14"/>
    </row>
    <row r="158" spans="9:9" s="5" customFormat="1" x14ac:dyDescent="0.2">
      <c r="I158" s="14"/>
    </row>
    <row r="159" spans="9:9" s="5" customFormat="1" x14ac:dyDescent="0.2">
      <c r="I159" s="14"/>
    </row>
    <row r="160" spans="9:9" s="5" customFormat="1" x14ac:dyDescent="0.2">
      <c r="I160" s="14"/>
    </row>
    <row r="161" spans="9:9" s="5" customFormat="1" x14ac:dyDescent="0.2">
      <c r="I161" s="14"/>
    </row>
    <row r="162" spans="9:9" s="5" customFormat="1" x14ac:dyDescent="0.2">
      <c r="I162" s="14"/>
    </row>
    <row r="163" spans="9:9" s="5" customFormat="1" x14ac:dyDescent="0.2">
      <c r="I163" s="14"/>
    </row>
    <row r="164" spans="9:9" s="5" customFormat="1" x14ac:dyDescent="0.2">
      <c r="I164" s="14"/>
    </row>
    <row r="165" spans="9:9" s="5" customFormat="1" x14ac:dyDescent="0.2">
      <c r="I165" s="14"/>
    </row>
    <row r="166" spans="9:9" s="5" customFormat="1" x14ac:dyDescent="0.2">
      <c r="I166" s="14"/>
    </row>
    <row r="167" spans="9:9" s="5" customFormat="1" x14ac:dyDescent="0.2">
      <c r="I167" s="14"/>
    </row>
    <row r="168" spans="9:9" s="5" customFormat="1" x14ac:dyDescent="0.2">
      <c r="I168" s="14"/>
    </row>
    <row r="169" spans="9:9" s="5" customFormat="1" x14ac:dyDescent="0.2">
      <c r="I169" s="14"/>
    </row>
    <row r="170" spans="9:9" s="5" customFormat="1" x14ac:dyDescent="0.2">
      <c r="I170" s="14"/>
    </row>
    <row r="171" spans="9:9" s="5" customFormat="1" x14ac:dyDescent="0.2">
      <c r="I171" s="14"/>
    </row>
    <row r="172" spans="9:9" s="5" customFormat="1" x14ac:dyDescent="0.2">
      <c r="I172" s="14"/>
    </row>
    <row r="173" spans="9:9" s="5" customFormat="1" x14ac:dyDescent="0.2">
      <c r="I173" s="14"/>
    </row>
    <row r="174" spans="9:9" s="5" customFormat="1" x14ac:dyDescent="0.2">
      <c r="I174" s="14"/>
    </row>
    <row r="175" spans="9:9" s="5" customFormat="1" x14ac:dyDescent="0.2">
      <c r="I175" s="14"/>
    </row>
    <row r="176" spans="9:9" s="5" customFormat="1" x14ac:dyDescent="0.2">
      <c r="I176" s="14"/>
    </row>
    <row r="177" spans="9:9" s="5" customFormat="1" x14ac:dyDescent="0.2">
      <c r="I177" s="14"/>
    </row>
    <row r="178" spans="9:9" s="5" customFormat="1" x14ac:dyDescent="0.2">
      <c r="I178" s="14"/>
    </row>
    <row r="179" spans="9:9" s="5" customFormat="1" x14ac:dyDescent="0.2">
      <c r="I179" s="14"/>
    </row>
    <row r="180" spans="9:9" s="5" customFormat="1" x14ac:dyDescent="0.2">
      <c r="I180" s="14"/>
    </row>
    <row r="181" spans="9:9" s="5" customFormat="1" x14ac:dyDescent="0.2">
      <c r="I181" s="14"/>
    </row>
    <row r="182" spans="9:9" s="5" customFormat="1" x14ac:dyDescent="0.2">
      <c r="I182" s="14"/>
    </row>
    <row r="183" spans="9:9" s="5" customFormat="1" x14ac:dyDescent="0.2">
      <c r="I183" s="14"/>
    </row>
    <row r="184" spans="9:9" s="5" customFormat="1" x14ac:dyDescent="0.2">
      <c r="I184" s="14"/>
    </row>
    <row r="185" spans="9:9" s="5" customFormat="1" x14ac:dyDescent="0.2">
      <c r="I185" s="14"/>
    </row>
    <row r="186" spans="9:9" s="5" customFormat="1" x14ac:dyDescent="0.2">
      <c r="I186" s="14"/>
    </row>
    <row r="187" spans="9:9" s="5" customFormat="1" x14ac:dyDescent="0.2">
      <c r="I187" s="14"/>
    </row>
    <row r="188" spans="9:9" s="5" customFormat="1" x14ac:dyDescent="0.2">
      <c r="I188" s="14"/>
    </row>
    <row r="189" spans="9:9" s="5" customFormat="1" x14ac:dyDescent="0.2">
      <c r="I189" s="14"/>
    </row>
    <row r="190" spans="9:9" s="5" customFormat="1" x14ac:dyDescent="0.2">
      <c r="I190" s="14"/>
    </row>
    <row r="191" spans="9:9" s="5" customFormat="1" x14ac:dyDescent="0.2">
      <c r="I191" s="14"/>
    </row>
    <row r="192" spans="9:9" s="5" customFormat="1" x14ac:dyDescent="0.2">
      <c r="I192" s="14"/>
    </row>
    <row r="193" spans="9:9" s="5" customFormat="1" x14ac:dyDescent="0.2">
      <c r="I193" s="14"/>
    </row>
    <row r="194" spans="9:9" s="5" customFormat="1" x14ac:dyDescent="0.2">
      <c r="I194" s="14"/>
    </row>
    <row r="195" spans="9:9" s="5" customFormat="1" x14ac:dyDescent="0.2">
      <c r="I195" s="14"/>
    </row>
    <row r="196" spans="9:9" s="5" customFormat="1" x14ac:dyDescent="0.2">
      <c r="I196" s="14"/>
    </row>
    <row r="197" spans="9:9" s="5" customFormat="1" x14ac:dyDescent="0.2">
      <c r="I197" s="14"/>
    </row>
    <row r="198" spans="9:9" s="5" customFormat="1" x14ac:dyDescent="0.2">
      <c r="I198" s="14"/>
    </row>
    <row r="199" spans="9:9" s="5" customFormat="1" x14ac:dyDescent="0.2">
      <c r="I199" s="14"/>
    </row>
    <row r="200" spans="9:9" s="5" customFormat="1" x14ac:dyDescent="0.2">
      <c r="I200" s="14"/>
    </row>
    <row r="201" spans="9:9" s="5" customFormat="1" x14ac:dyDescent="0.2">
      <c r="I201" s="14"/>
    </row>
    <row r="202" spans="9:9" s="5" customFormat="1" x14ac:dyDescent="0.2">
      <c r="I202" s="14"/>
    </row>
    <row r="203" spans="9:9" s="5" customFormat="1" x14ac:dyDescent="0.2">
      <c r="I203" s="14"/>
    </row>
    <row r="204" spans="9:9" s="5" customFormat="1" x14ac:dyDescent="0.2">
      <c r="I204" s="14"/>
    </row>
    <row r="205" spans="9:9" s="5" customFormat="1" x14ac:dyDescent="0.2">
      <c r="I205" s="14"/>
    </row>
    <row r="206" spans="9:9" s="5" customFormat="1" x14ac:dyDescent="0.2">
      <c r="I206" s="14"/>
    </row>
    <row r="207" spans="9:9" s="5" customFormat="1" x14ac:dyDescent="0.2">
      <c r="I207" s="14"/>
    </row>
    <row r="208" spans="9:9" s="5" customFormat="1" x14ac:dyDescent="0.2">
      <c r="I208" s="14"/>
    </row>
    <row r="209" spans="9:9" s="5" customFormat="1" x14ac:dyDescent="0.2">
      <c r="I209" s="14"/>
    </row>
    <row r="210" spans="9:9" s="5" customFormat="1" x14ac:dyDescent="0.2">
      <c r="I210" s="14"/>
    </row>
    <row r="211" spans="9:9" s="5" customFormat="1" x14ac:dyDescent="0.2">
      <c r="I211" s="14"/>
    </row>
    <row r="212" spans="9:9" s="5" customFormat="1" x14ac:dyDescent="0.2">
      <c r="I212" s="14"/>
    </row>
    <row r="213" spans="9:9" s="5" customFormat="1" x14ac:dyDescent="0.2">
      <c r="I213" s="14"/>
    </row>
    <row r="214" spans="9:9" s="5" customFormat="1" x14ac:dyDescent="0.2">
      <c r="I214" s="14"/>
    </row>
    <row r="215" spans="9:9" s="5" customFormat="1" x14ac:dyDescent="0.2">
      <c r="I215" s="14"/>
    </row>
    <row r="216" spans="9:9" s="5" customFormat="1" x14ac:dyDescent="0.2">
      <c r="I216" s="14"/>
    </row>
    <row r="217" spans="9:9" s="5" customFormat="1" x14ac:dyDescent="0.2">
      <c r="I217" s="14"/>
    </row>
    <row r="218" spans="9:9" s="5" customFormat="1" x14ac:dyDescent="0.2">
      <c r="I218" s="14"/>
    </row>
    <row r="219" spans="9:9" s="5" customFormat="1" x14ac:dyDescent="0.2">
      <c r="I219" s="14"/>
    </row>
    <row r="220" spans="9:9" s="5" customFormat="1" x14ac:dyDescent="0.2">
      <c r="I220" s="14"/>
    </row>
    <row r="221" spans="9:9" s="5" customFormat="1" x14ac:dyDescent="0.2">
      <c r="I221" s="14"/>
    </row>
    <row r="222" spans="9:9" s="5" customFormat="1" x14ac:dyDescent="0.2">
      <c r="I222" s="14"/>
    </row>
    <row r="223" spans="9:9" s="5" customFormat="1" x14ac:dyDescent="0.2">
      <c r="I223" s="14"/>
    </row>
    <row r="224" spans="9:9" s="5" customFormat="1" x14ac:dyDescent="0.2">
      <c r="I224" s="14"/>
    </row>
    <row r="225" spans="9:9" s="5" customFormat="1" x14ac:dyDescent="0.2">
      <c r="I225" s="14"/>
    </row>
    <row r="226" spans="9:9" s="5" customFormat="1" x14ac:dyDescent="0.2">
      <c r="I226" s="14"/>
    </row>
    <row r="227" spans="9:9" s="5" customFormat="1" x14ac:dyDescent="0.2">
      <c r="I227" s="14"/>
    </row>
    <row r="228" spans="9:9" s="5" customFormat="1" x14ac:dyDescent="0.2">
      <c r="I228" s="14"/>
    </row>
    <row r="229" spans="9:9" s="5" customFormat="1" x14ac:dyDescent="0.2">
      <c r="I229" s="14"/>
    </row>
    <row r="230" spans="9:9" s="5" customFormat="1" x14ac:dyDescent="0.2">
      <c r="I230" s="14"/>
    </row>
    <row r="231" spans="9:9" s="5" customFormat="1" x14ac:dyDescent="0.2">
      <c r="I231" s="14"/>
    </row>
    <row r="232" spans="9:9" s="5" customFormat="1" x14ac:dyDescent="0.2">
      <c r="I232" s="14"/>
    </row>
    <row r="233" spans="9:9" s="5" customFormat="1" x14ac:dyDescent="0.2">
      <c r="I233" s="14"/>
    </row>
    <row r="234" spans="9:9" s="5" customFormat="1" x14ac:dyDescent="0.2">
      <c r="I234" s="14"/>
    </row>
    <row r="235" spans="9:9" s="5" customFormat="1" x14ac:dyDescent="0.2">
      <c r="I235" s="14"/>
    </row>
    <row r="236" spans="9:9" s="5" customFormat="1" x14ac:dyDescent="0.2">
      <c r="I236" s="14"/>
    </row>
    <row r="237" spans="9:9" s="5" customFormat="1" x14ac:dyDescent="0.2">
      <c r="I237" s="14"/>
    </row>
    <row r="238" spans="9:9" s="5" customFormat="1" x14ac:dyDescent="0.2">
      <c r="I238" s="14"/>
    </row>
    <row r="239" spans="9:9" s="5" customFormat="1" x14ac:dyDescent="0.2">
      <c r="I239" s="14"/>
    </row>
    <row r="240" spans="9:9" s="5" customFormat="1" x14ac:dyDescent="0.2">
      <c r="I240" s="14"/>
    </row>
    <row r="241" spans="9:9" s="5" customFormat="1" x14ac:dyDescent="0.2">
      <c r="I241" s="14"/>
    </row>
    <row r="242" spans="9:9" s="5" customFormat="1" x14ac:dyDescent="0.2">
      <c r="I242" s="14"/>
    </row>
    <row r="243" spans="9:9" s="5" customFormat="1" x14ac:dyDescent="0.2">
      <c r="I243" s="14"/>
    </row>
    <row r="244" spans="9:9" s="5" customFormat="1" x14ac:dyDescent="0.2">
      <c r="I244" s="14"/>
    </row>
    <row r="245" spans="9:9" s="5" customFormat="1" x14ac:dyDescent="0.2">
      <c r="I245" s="14"/>
    </row>
    <row r="246" spans="9:9" s="5" customFormat="1" x14ac:dyDescent="0.2">
      <c r="I246" s="14"/>
    </row>
    <row r="247" spans="9:9" s="5" customFormat="1" x14ac:dyDescent="0.2">
      <c r="I247" s="14"/>
    </row>
    <row r="248" spans="9:9" s="5" customFormat="1" x14ac:dyDescent="0.2">
      <c r="I248" s="14"/>
    </row>
    <row r="249" spans="9:9" s="5" customFormat="1" x14ac:dyDescent="0.2">
      <c r="I249" s="14"/>
    </row>
    <row r="250" spans="9:9" s="5" customFormat="1" x14ac:dyDescent="0.2">
      <c r="I250" s="14"/>
    </row>
    <row r="251" spans="9:9" s="5" customFormat="1" x14ac:dyDescent="0.2">
      <c r="I251" s="14"/>
    </row>
    <row r="252" spans="9:9" s="5" customFormat="1" x14ac:dyDescent="0.2">
      <c r="I252" s="14"/>
    </row>
    <row r="253" spans="9:9" s="5" customFormat="1" x14ac:dyDescent="0.2">
      <c r="I253" s="14"/>
    </row>
    <row r="254" spans="9:9" s="5" customFormat="1" x14ac:dyDescent="0.2">
      <c r="I254" s="14"/>
    </row>
    <row r="255" spans="9:9" s="5" customFormat="1" x14ac:dyDescent="0.2">
      <c r="I255" s="14"/>
    </row>
    <row r="256" spans="9:9" s="5" customFormat="1" x14ac:dyDescent="0.2">
      <c r="I256" s="14"/>
    </row>
    <row r="257" spans="9:9" s="5" customFormat="1" x14ac:dyDescent="0.2">
      <c r="I257" s="14"/>
    </row>
    <row r="258" spans="9:9" s="5" customFormat="1" x14ac:dyDescent="0.2">
      <c r="I258" s="14"/>
    </row>
    <row r="259" spans="9:9" s="5" customFormat="1" x14ac:dyDescent="0.2">
      <c r="I259" s="14"/>
    </row>
    <row r="260" spans="9:9" s="5" customFormat="1" x14ac:dyDescent="0.2">
      <c r="I260" s="14"/>
    </row>
    <row r="261" spans="9:9" s="5" customFormat="1" x14ac:dyDescent="0.2">
      <c r="I261" s="14"/>
    </row>
    <row r="262" spans="9:9" s="5" customFormat="1" x14ac:dyDescent="0.2">
      <c r="I262" s="14"/>
    </row>
    <row r="263" spans="9:9" s="5" customFormat="1" x14ac:dyDescent="0.2">
      <c r="I263" s="14"/>
    </row>
    <row r="264" spans="9:9" s="5" customFormat="1" x14ac:dyDescent="0.2">
      <c r="I264" s="14"/>
    </row>
    <row r="265" spans="9:9" s="5" customFormat="1" x14ac:dyDescent="0.2">
      <c r="I265" s="14"/>
    </row>
    <row r="266" spans="9:9" s="5" customFormat="1" x14ac:dyDescent="0.2">
      <c r="I266" s="14"/>
    </row>
    <row r="267" spans="9:9" s="5" customFormat="1" x14ac:dyDescent="0.2">
      <c r="I267" s="14"/>
    </row>
    <row r="268" spans="9:9" s="5" customFormat="1" x14ac:dyDescent="0.2">
      <c r="I268" s="14"/>
    </row>
    <row r="269" spans="9:9" s="5" customFormat="1" x14ac:dyDescent="0.2">
      <c r="I269" s="14"/>
    </row>
    <row r="270" spans="9:9" s="5" customFormat="1" x14ac:dyDescent="0.2">
      <c r="I270" s="14"/>
    </row>
    <row r="271" spans="9:9" s="5" customFormat="1" x14ac:dyDescent="0.2">
      <c r="I271" s="14"/>
    </row>
    <row r="272" spans="9:9" s="5" customFormat="1" x14ac:dyDescent="0.2">
      <c r="I272" s="14"/>
    </row>
    <row r="273" spans="9:11" s="5" customFormat="1" x14ac:dyDescent="0.2">
      <c r="I273" s="14"/>
    </row>
    <row r="274" spans="9:11" s="5" customFormat="1" x14ac:dyDescent="0.2">
      <c r="I274" s="14"/>
    </row>
    <row r="275" spans="9:11" s="5" customFormat="1" x14ac:dyDescent="0.2">
      <c r="I275" s="14"/>
    </row>
    <row r="276" spans="9:11" s="5" customFormat="1" x14ac:dyDescent="0.2">
      <c r="I276" s="14"/>
    </row>
    <row r="277" spans="9:11" s="5" customFormat="1" x14ac:dyDescent="0.2">
      <c r="I277" s="14"/>
    </row>
    <row r="278" spans="9:11" s="5" customFormat="1" x14ac:dyDescent="0.2">
      <c r="I278" s="14"/>
    </row>
    <row r="279" spans="9:11" s="5" customFormat="1" x14ac:dyDescent="0.2">
      <c r="I279" s="14"/>
    </row>
    <row r="280" spans="9:11" s="5" customFormat="1" x14ac:dyDescent="0.2">
      <c r="I280" s="14"/>
    </row>
    <row r="281" spans="9:11" s="5" customFormat="1" x14ac:dyDescent="0.2">
      <c r="I281" s="14"/>
    </row>
    <row r="282" spans="9:11" s="5" customFormat="1" x14ac:dyDescent="0.2">
      <c r="I282" s="14"/>
    </row>
    <row r="283" spans="9:11" s="5" customFormat="1" x14ac:dyDescent="0.2">
      <c r="I283" s="14"/>
    </row>
    <row r="284" spans="9:11" s="5" customFormat="1" x14ac:dyDescent="0.2">
      <c r="I284" s="14"/>
    </row>
    <row r="285" spans="9:11" s="5" customFormat="1" x14ac:dyDescent="0.2">
      <c r="I285" s="14"/>
    </row>
    <row r="286" spans="9:11" s="5" customFormat="1" x14ac:dyDescent="0.2">
      <c r="I286" s="14"/>
      <c r="K286"/>
    </row>
  </sheetData>
  <mergeCells count="11">
    <mergeCell ref="D2:E2"/>
    <mergeCell ref="F2:G2"/>
    <mergeCell ref="H2:I2"/>
    <mergeCell ref="A44:I44"/>
    <mergeCell ref="A40:I40"/>
    <mergeCell ref="A43:I43"/>
    <mergeCell ref="B3:G3"/>
    <mergeCell ref="H3:I4"/>
    <mergeCell ref="B4:C4"/>
    <mergeCell ref="D4:E4"/>
    <mergeCell ref="F4:G4"/>
  </mergeCells>
  <pageMargins left="0.7" right="0.7" top="0.78740157499999996" bottom="0.78740157499999996" header="0.3" footer="0.3"/>
  <pageSetup paperSize="9" scale="6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94"/>
  <sheetViews>
    <sheetView zoomScaleNormal="100" workbookViewId="0"/>
  </sheetViews>
  <sheetFormatPr baseColWidth="10" defaultRowHeight="14.25" x14ac:dyDescent="0.2"/>
  <cols>
    <col min="1" max="1" width="18.5" customWidth="1"/>
    <col min="2" max="2" width="11.25" customWidth="1"/>
    <col min="3" max="3" width="6.625" customWidth="1"/>
    <col min="5" max="5" width="4.875" customWidth="1"/>
    <col min="6" max="6" width="13.125" customWidth="1"/>
    <col min="7" max="7" width="5.625" customWidth="1"/>
    <col min="9" max="9" width="5.25" customWidth="1"/>
    <col min="11" max="11" width="5.875" customWidth="1"/>
    <col min="13" max="13" width="6" customWidth="1"/>
    <col min="14" max="66" width="11" style="5"/>
  </cols>
  <sheetData>
    <row r="1" spans="1:66" x14ac:dyDescent="0.2">
      <c r="A1" s="4" t="s">
        <v>58</v>
      </c>
      <c r="B1" s="5"/>
      <c r="C1" s="5"/>
      <c r="D1" s="5"/>
      <c r="E1" s="5"/>
      <c r="F1" s="5"/>
      <c r="G1" s="5"/>
      <c r="H1" s="5"/>
      <c r="I1" s="5"/>
      <c r="J1" s="5"/>
      <c r="K1" s="5"/>
      <c r="L1" s="5"/>
      <c r="M1" s="27" t="s">
        <v>30</v>
      </c>
    </row>
    <row r="2" spans="1:66" s="1" customFormat="1" ht="10.5" customHeight="1" x14ac:dyDescent="0.2">
      <c r="A2" s="5"/>
      <c r="B2" s="5"/>
      <c r="C2" s="6"/>
      <c r="D2" s="202"/>
      <c r="E2" s="202"/>
      <c r="F2" s="202"/>
      <c r="G2" s="202"/>
      <c r="H2" s="202"/>
      <c r="I2" s="202"/>
      <c r="J2" s="197"/>
      <c r="K2" s="197"/>
      <c r="L2" s="197"/>
      <c r="M2" s="197"/>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row>
    <row r="3" spans="1:66" s="85" customFormat="1" ht="30.75" customHeight="1" x14ac:dyDescent="0.2">
      <c r="A3" s="198"/>
      <c r="B3" s="203" t="s">
        <v>39</v>
      </c>
      <c r="C3" s="204"/>
      <c r="D3" s="208" t="s">
        <v>29</v>
      </c>
      <c r="E3" s="209"/>
      <c r="F3" s="209"/>
      <c r="G3" s="209"/>
      <c r="H3" s="209"/>
      <c r="I3" s="210"/>
      <c r="J3" s="208" t="s">
        <v>45</v>
      </c>
      <c r="K3" s="209"/>
      <c r="L3" s="203" t="s">
        <v>51</v>
      </c>
      <c r="M3" s="20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row>
    <row r="4" spans="1:66" s="85" customFormat="1" ht="21" customHeight="1" x14ac:dyDescent="0.2">
      <c r="A4" s="199"/>
      <c r="B4" s="200"/>
      <c r="C4" s="205"/>
      <c r="D4" s="211" t="s">
        <v>53</v>
      </c>
      <c r="E4" s="212"/>
      <c r="F4" s="200" t="s">
        <v>41</v>
      </c>
      <c r="G4" s="201"/>
      <c r="H4" s="200" t="s">
        <v>42</v>
      </c>
      <c r="I4" s="201"/>
      <c r="J4" s="200" t="s">
        <v>52</v>
      </c>
      <c r="K4" s="201"/>
      <c r="L4" s="206"/>
      <c r="M4" s="207"/>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row>
    <row r="5" spans="1:66" ht="38.25" x14ac:dyDescent="0.2">
      <c r="A5" s="35"/>
      <c r="B5" s="49" t="s">
        <v>1</v>
      </c>
      <c r="C5" s="49" t="s">
        <v>33</v>
      </c>
      <c r="D5" s="50" t="s">
        <v>1</v>
      </c>
      <c r="E5" s="50" t="s">
        <v>33</v>
      </c>
      <c r="F5" s="50" t="s">
        <v>1</v>
      </c>
      <c r="G5" s="50" t="s">
        <v>33</v>
      </c>
      <c r="H5" s="50" t="s">
        <v>1</v>
      </c>
      <c r="I5" s="50" t="s">
        <v>33</v>
      </c>
      <c r="J5" s="81" t="s">
        <v>1</v>
      </c>
      <c r="K5" s="81" t="s">
        <v>33</v>
      </c>
      <c r="L5" s="50" t="s">
        <v>1</v>
      </c>
      <c r="M5" s="51" t="s">
        <v>33</v>
      </c>
    </row>
    <row r="6" spans="1:66" ht="6.75" customHeight="1" x14ac:dyDescent="0.2">
      <c r="A6" s="33"/>
      <c r="B6" s="2"/>
      <c r="C6" s="2"/>
      <c r="D6" s="3"/>
      <c r="E6" s="3"/>
      <c r="F6" s="2"/>
      <c r="G6" s="2"/>
      <c r="H6" s="2"/>
      <c r="I6" s="2"/>
      <c r="J6" s="82"/>
      <c r="K6" s="82"/>
      <c r="L6" s="2"/>
      <c r="M6" s="2"/>
    </row>
    <row r="7" spans="1:66" x14ac:dyDescent="0.2">
      <c r="A7" s="52" t="s">
        <v>0</v>
      </c>
      <c r="B7" s="53">
        <v>6587556</v>
      </c>
      <c r="C7" s="54">
        <v>1E-3</v>
      </c>
      <c r="D7" s="55">
        <v>4117685</v>
      </c>
      <c r="E7" s="56">
        <v>0.30601063029280573</v>
      </c>
      <c r="F7" s="55">
        <v>298901.64641588542</v>
      </c>
      <c r="G7" s="56">
        <v>1.8091066320372007</v>
      </c>
      <c r="H7" s="55">
        <v>3666864.3512939969</v>
      </c>
      <c r="I7" s="75">
        <v>0.35210421685569093</v>
      </c>
      <c r="J7" s="55">
        <v>825533.34130434575</v>
      </c>
      <c r="K7" s="56">
        <v>1.0574780808064701</v>
      </c>
      <c r="L7" s="55">
        <v>4100189.7832449591</v>
      </c>
      <c r="M7" s="56">
        <v>0.31031443808957182</v>
      </c>
      <c r="N7" s="8"/>
      <c r="O7" s="8"/>
      <c r="P7" s="11"/>
    </row>
    <row r="8" spans="1:66" ht="6.75" customHeight="1" x14ac:dyDescent="0.2">
      <c r="A8" s="32"/>
      <c r="B8" s="19"/>
      <c r="C8" s="45"/>
      <c r="D8" s="20"/>
      <c r="E8" s="21"/>
      <c r="F8" s="20"/>
      <c r="G8" s="21"/>
      <c r="H8" s="20"/>
      <c r="I8" s="22"/>
      <c r="J8" s="20"/>
      <c r="K8" s="21"/>
      <c r="L8" s="20"/>
      <c r="M8" s="21"/>
      <c r="O8" s="8"/>
      <c r="P8" s="11"/>
    </row>
    <row r="9" spans="1:66" s="7" customFormat="1" ht="12.75" customHeight="1" x14ac:dyDescent="0.15">
      <c r="A9" s="34" t="s">
        <v>2</v>
      </c>
      <c r="B9" s="19">
        <v>1161804.0000000426</v>
      </c>
      <c r="C9" s="45">
        <v>0.12261292856799316</v>
      </c>
      <c r="D9" s="28">
        <v>763211.829971659</v>
      </c>
      <c r="E9" s="29">
        <v>0.76985771614024645</v>
      </c>
      <c r="F9" s="28">
        <v>60362.10012878049</v>
      </c>
      <c r="G9" s="29">
        <v>4.458366865372672</v>
      </c>
      <c r="H9" s="24">
        <v>680236.14740185405</v>
      </c>
      <c r="I9" s="25">
        <v>0.89110949586119581</v>
      </c>
      <c r="J9" s="24">
        <v>139563.42412414972</v>
      </c>
      <c r="K9" s="25">
        <v>2.8861837285247329</v>
      </c>
      <c r="L9" s="24">
        <v>743886.75325367367</v>
      </c>
      <c r="M9" s="25">
        <v>0.8016296878160325</v>
      </c>
      <c r="N9" s="15"/>
      <c r="O9" s="15"/>
      <c r="P9" s="23"/>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row>
    <row r="10" spans="1:66" s="7" customFormat="1" ht="12.75" customHeight="1" x14ac:dyDescent="0.15">
      <c r="A10" s="34" t="s">
        <v>3</v>
      </c>
      <c r="B10" s="19">
        <v>828793.00000002875</v>
      </c>
      <c r="C10" s="45">
        <v>0.14342360724653463</v>
      </c>
      <c r="D10" s="28">
        <v>524665.24041732459</v>
      </c>
      <c r="E10" s="29">
        <v>0.93142544144341843</v>
      </c>
      <c r="F10" s="28">
        <v>36609.344591776877</v>
      </c>
      <c r="G10" s="29">
        <v>5.6298082037717547</v>
      </c>
      <c r="H10" s="24">
        <v>470111.18574087473</v>
      </c>
      <c r="I10" s="25">
        <v>1.0645066057276347</v>
      </c>
      <c r="J10" s="24">
        <v>99307.519151931148</v>
      </c>
      <c r="K10" s="25">
        <v>3.3560406941023921</v>
      </c>
      <c r="L10" s="24">
        <v>514594.20492101135</v>
      </c>
      <c r="M10" s="25">
        <v>0.9605302065381891</v>
      </c>
      <c r="N10" s="15"/>
      <c r="O10" s="77"/>
      <c r="P10" s="23"/>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row>
    <row r="11" spans="1:66" s="7" customFormat="1" ht="12.75" customHeight="1" x14ac:dyDescent="0.15">
      <c r="A11" s="34" t="s">
        <v>4</v>
      </c>
      <c r="B11" s="19">
        <v>316001.99999999709</v>
      </c>
      <c r="C11" s="45">
        <v>0.17141961372180589</v>
      </c>
      <c r="D11" s="28">
        <v>208301.25128818216</v>
      </c>
      <c r="E11" s="29">
        <v>1.0350617690409099</v>
      </c>
      <c r="F11" s="28">
        <v>14663.904570584476</v>
      </c>
      <c r="G11" s="29">
        <v>6.4190100472891229</v>
      </c>
      <c r="H11" s="24">
        <v>186417.7028108665</v>
      </c>
      <c r="I11" s="25">
        <v>1.1939638077515713</v>
      </c>
      <c r="J11" s="24">
        <v>42108.881821117669</v>
      </c>
      <c r="K11" s="25">
        <v>3.6827588670304285</v>
      </c>
      <c r="L11" s="24">
        <v>206453.6767665956</v>
      </c>
      <c r="M11" s="25">
        <v>1.0524296477710919</v>
      </c>
      <c r="N11" s="15"/>
      <c r="O11" s="15"/>
      <c r="P11" s="23"/>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row>
    <row r="12" spans="1:66" s="7" customFormat="1" ht="12.75" customHeight="1" x14ac:dyDescent="0.15">
      <c r="A12" s="34" t="s">
        <v>5</v>
      </c>
      <c r="B12" s="19">
        <v>29193.999999999825</v>
      </c>
      <c r="C12" s="45">
        <v>0.90373956434137248</v>
      </c>
      <c r="D12" s="28">
        <v>18283.966509156733</v>
      </c>
      <c r="E12" s="29">
        <v>5.1662086537551204</v>
      </c>
      <c r="F12" s="105">
        <v>1499.6147221372614</v>
      </c>
      <c r="G12" s="29">
        <v>28.097137987822695</v>
      </c>
      <c r="H12" s="24">
        <v>16075.494954819984</v>
      </c>
      <c r="I12" s="25">
        <v>5.9956985764787856</v>
      </c>
      <c r="J12" s="24">
        <v>3499.7952017956845</v>
      </c>
      <c r="K12" s="25">
        <v>18.222073749513072</v>
      </c>
      <c r="L12" s="24">
        <v>17777.260546046706</v>
      </c>
      <c r="M12" s="25">
        <v>5.3915557455907113</v>
      </c>
      <c r="N12" s="15"/>
      <c r="O12" s="15"/>
      <c r="P12" s="23"/>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row>
    <row r="13" spans="1:66" s="7" customFormat="1" ht="12.75" customHeight="1" x14ac:dyDescent="0.15">
      <c r="A13" s="34" t="s">
        <v>6</v>
      </c>
      <c r="B13" s="19">
        <v>122659.0000000018</v>
      </c>
      <c r="C13" s="45">
        <v>0.5</v>
      </c>
      <c r="D13" s="28">
        <v>82204.067288537757</v>
      </c>
      <c r="E13" s="29">
        <v>2.2908924568971174</v>
      </c>
      <c r="F13" s="28">
        <v>6795.823768985656</v>
      </c>
      <c r="G13" s="29">
        <v>13.03406744226902</v>
      </c>
      <c r="H13" s="24">
        <v>72944.872074239553</v>
      </c>
      <c r="I13" s="25">
        <v>2.6721293270562767</v>
      </c>
      <c r="J13" s="24">
        <v>14175.069389939727</v>
      </c>
      <c r="K13" s="25">
        <v>9.2166230788000352</v>
      </c>
      <c r="L13" s="24">
        <v>79796.027411871313</v>
      </c>
      <c r="M13" s="25">
        <v>2.424386438648384</v>
      </c>
      <c r="N13" s="15"/>
      <c r="O13" s="15"/>
      <c r="P13" s="23"/>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row>
    <row r="14" spans="1:66" s="7" customFormat="1" ht="6.75" customHeight="1" x14ac:dyDescent="0.15">
      <c r="A14" s="34"/>
      <c r="B14" s="19"/>
      <c r="C14" s="45"/>
      <c r="D14" s="28"/>
      <c r="E14" s="29"/>
      <c r="F14" s="28"/>
      <c r="G14" s="29"/>
      <c r="H14" s="24"/>
      <c r="I14" s="25"/>
      <c r="J14" s="24"/>
      <c r="K14" s="25"/>
      <c r="L14" s="24"/>
      <c r="M14" s="25"/>
      <c r="N14" s="15"/>
      <c r="O14" s="15"/>
      <c r="P14" s="23"/>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row>
    <row r="15" spans="1:66" s="7" customFormat="1" ht="12.75" customHeight="1" x14ac:dyDescent="0.15">
      <c r="A15" s="34" t="s">
        <v>7</v>
      </c>
      <c r="B15" s="19">
        <v>29653.000000000393</v>
      </c>
      <c r="C15" s="45">
        <v>0.99368470305816925</v>
      </c>
      <c r="D15" s="28">
        <v>20038.380804661476</v>
      </c>
      <c r="E15" s="29">
        <v>4.5053753863929646</v>
      </c>
      <c r="F15" s="28">
        <v>1696.5957248896498</v>
      </c>
      <c r="G15" s="29">
        <v>26.370621639028769</v>
      </c>
      <c r="H15" s="24">
        <v>17644.265399375025</v>
      </c>
      <c r="I15" s="25">
        <v>5.3205583098078835</v>
      </c>
      <c r="J15" s="24">
        <v>3959.0805746234983</v>
      </c>
      <c r="K15" s="25">
        <v>15.763179641015817</v>
      </c>
      <c r="L15" s="24">
        <v>19674.474002235518</v>
      </c>
      <c r="M15" s="25">
        <v>4.5481261685856191</v>
      </c>
      <c r="N15" s="15"/>
      <c r="O15" s="15"/>
      <c r="P15" s="23"/>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row>
    <row r="16" spans="1:66" s="7" customFormat="1" ht="12.75" customHeight="1" x14ac:dyDescent="0.15">
      <c r="A16" s="34" t="s">
        <v>8</v>
      </c>
      <c r="B16" s="19">
        <v>34881.000000000829</v>
      </c>
      <c r="C16" s="45">
        <v>0.80861937492370006</v>
      </c>
      <c r="D16" s="28">
        <v>22695.107476009573</v>
      </c>
      <c r="E16" s="29">
        <v>4.4897564209834391</v>
      </c>
      <c r="F16" s="28">
        <v>1720.0667593049072</v>
      </c>
      <c r="G16" s="29">
        <v>26.198067105924178</v>
      </c>
      <c r="H16" s="24">
        <v>20193.817187677272</v>
      </c>
      <c r="I16" s="25">
        <v>5.1815889656640532</v>
      </c>
      <c r="J16" s="24">
        <v>4364.7388608236079</v>
      </c>
      <c r="K16" s="25">
        <v>15.565554539306589</v>
      </c>
      <c r="L16" s="24">
        <v>22386.422744735391</v>
      </c>
      <c r="M16" s="25">
        <v>4.5580694351757112</v>
      </c>
      <c r="N16" s="15"/>
      <c r="O16" s="15"/>
      <c r="P16" s="23"/>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row>
    <row r="17" spans="1:66" s="7" customFormat="1" ht="12.75" customHeight="1" x14ac:dyDescent="0.15">
      <c r="A17" s="34" t="s">
        <v>9</v>
      </c>
      <c r="B17" s="19">
        <v>32882.000000000102</v>
      </c>
      <c r="C17" s="45">
        <v>1.1839118398627424</v>
      </c>
      <c r="D17" s="28">
        <v>21105.219618069772</v>
      </c>
      <c r="E17" s="29">
        <v>4.8811197250114056</v>
      </c>
      <c r="F17" s="28">
        <v>1839.5357998347345</v>
      </c>
      <c r="G17" s="29">
        <v>25.827267030203288</v>
      </c>
      <c r="H17" s="24">
        <v>18868.264705586633</v>
      </c>
      <c r="I17" s="25">
        <v>5.5968227818679832</v>
      </c>
      <c r="J17" s="24">
        <v>3894.057489838533</v>
      </c>
      <c r="K17" s="25">
        <v>18.509019406193271</v>
      </c>
      <c r="L17" s="24">
        <v>20600.667420963793</v>
      </c>
      <c r="M17" s="25">
        <v>5.1206345767103958</v>
      </c>
      <c r="N17" s="15"/>
      <c r="O17" s="15"/>
      <c r="P17" s="23"/>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row>
    <row r="18" spans="1:66" s="7" customFormat="1" ht="12.75" customHeight="1" x14ac:dyDescent="0.15">
      <c r="A18" s="34" t="s">
        <v>10</v>
      </c>
      <c r="B18" s="19">
        <v>95009.999999999796</v>
      </c>
      <c r="C18" s="45">
        <v>0.54939440116183835</v>
      </c>
      <c r="D18" s="28">
        <v>62359.823219471327</v>
      </c>
      <c r="E18" s="29">
        <v>2.678437934259176</v>
      </c>
      <c r="F18" s="28">
        <v>4709.7241639776603</v>
      </c>
      <c r="G18" s="29">
        <v>15.795953862259523</v>
      </c>
      <c r="H18" s="24">
        <v>55605.333949655222</v>
      </c>
      <c r="I18" s="25">
        <v>3.0943769295823977</v>
      </c>
      <c r="J18" s="24">
        <v>11309.240955933152</v>
      </c>
      <c r="K18" s="25">
        <v>9.8594414099666459</v>
      </c>
      <c r="L18" s="24">
        <v>61750.095217698748</v>
      </c>
      <c r="M18" s="25">
        <v>2.7105973768587051</v>
      </c>
      <c r="N18" s="15"/>
      <c r="O18" s="15"/>
      <c r="P18" s="23"/>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row>
    <row r="19" spans="1:66" s="7" customFormat="1" ht="12.75" customHeight="1" x14ac:dyDescent="0.15">
      <c r="A19" s="34" t="s">
        <v>11</v>
      </c>
      <c r="B19" s="19">
        <v>229643.99999999788</v>
      </c>
      <c r="C19" s="45">
        <v>0.25201703679857301</v>
      </c>
      <c r="D19" s="28">
        <v>145816.76323896527</v>
      </c>
      <c r="E19" s="29">
        <v>1.7646498507598956</v>
      </c>
      <c r="F19" s="28">
        <v>11506.189198804232</v>
      </c>
      <c r="G19" s="29">
        <v>10.001303623102913</v>
      </c>
      <c r="H19" s="24">
        <v>127859.24406691831</v>
      </c>
      <c r="I19" s="25">
        <v>2.0675687077882356</v>
      </c>
      <c r="J19" s="24">
        <v>32167.418864280036</v>
      </c>
      <c r="K19" s="25">
        <v>5.860620803378473</v>
      </c>
      <c r="L19" s="24">
        <v>146944.31614280262</v>
      </c>
      <c r="M19" s="25">
        <v>1.7626460425601576</v>
      </c>
      <c r="N19" s="15"/>
      <c r="O19" s="15"/>
      <c r="P19" s="23"/>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row>
    <row r="20" spans="1:66" s="7" customFormat="1" ht="6.75" customHeight="1" x14ac:dyDescent="0.15">
      <c r="A20" s="34"/>
      <c r="B20" s="19"/>
      <c r="C20" s="45"/>
      <c r="D20" s="28"/>
      <c r="E20" s="29"/>
      <c r="F20" s="28"/>
      <c r="G20" s="29"/>
      <c r="H20" s="24"/>
      <c r="I20" s="25"/>
      <c r="J20" s="24"/>
      <c r="K20" s="25"/>
      <c r="L20" s="24"/>
      <c r="M20" s="25"/>
      <c r="N20" s="15"/>
      <c r="O20" s="15"/>
      <c r="P20" s="23"/>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row>
    <row r="21" spans="1:66" s="7" customFormat="1" ht="12.75" customHeight="1" x14ac:dyDescent="0.15">
      <c r="A21" s="34" t="s">
        <v>12</v>
      </c>
      <c r="B21" s="19">
        <v>216599.00000000765</v>
      </c>
      <c r="C21" s="45">
        <v>0.34188757760125232</v>
      </c>
      <c r="D21" s="28">
        <v>138529.39675793395</v>
      </c>
      <c r="E21" s="29">
        <v>1.8101351567347639</v>
      </c>
      <c r="F21" s="28">
        <v>9993.0849989823364</v>
      </c>
      <c r="G21" s="29">
        <v>10.774364507231081</v>
      </c>
      <c r="H21" s="24">
        <v>124606.61245319377</v>
      </c>
      <c r="I21" s="25">
        <v>2.0633942749627718</v>
      </c>
      <c r="J21" s="24">
        <v>25127.656881010222</v>
      </c>
      <c r="K21" s="25">
        <v>6.8127270566959846</v>
      </c>
      <c r="L21" s="24">
        <v>135912.38261240404</v>
      </c>
      <c r="M21" s="25">
        <v>1.871947477251253</v>
      </c>
      <c r="N21" s="15"/>
      <c r="O21" s="15"/>
      <c r="P21" s="23"/>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row>
    <row r="22" spans="1:66" s="7" customFormat="1" ht="12.75" customHeight="1" x14ac:dyDescent="0.15">
      <c r="A22" s="34" t="s">
        <v>13</v>
      </c>
      <c r="B22" s="19">
        <v>158613.00000000058</v>
      </c>
      <c r="C22" s="45">
        <v>0.45170775731896229</v>
      </c>
      <c r="D22" s="28">
        <v>91456.207376752791</v>
      </c>
      <c r="E22" s="29">
        <v>2.6029023890248979</v>
      </c>
      <c r="F22" s="28">
        <v>6023.3361942462352</v>
      </c>
      <c r="G22" s="29">
        <v>14.897171533755671</v>
      </c>
      <c r="H22" s="24">
        <v>82001.859269756722</v>
      </c>
      <c r="I22" s="25">
        <v>2.9178914237434563</v>
      </c>
      <c r="J22" s="24">
        <v>19788.356871170628</v>
      </c>
      <c r="K22" s="25">
        <v>8.0093723229164038</v>
      </c>
      <c r="L22" s="24">
        <v>92904.320060934915</v>
      </c>
      <c r="M22" s="25">
        <v>2.5680593122709499</v>
      </c>
      <c r="N22" s="15"/>
      <c r="O22" s="15"/>
      <c r="P22" s="23"/>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row>
    <row r="23" spans="1:66" s="7" customFormat="1" ht="12.75" customHeight="1" x14ac:dyDescent="0.15">
      <c r="A23" s="34" t="s">
        <v>14</v>
      </c>
      <c r="B23" s="19">
        <v>232600.00000000236</v>
      </c>
      <c r="C23" s="45">
        <v>0.32336567940755118</v>
      </c>
      <c r="D23" s="28">
        <v>136685.95127603292</v>
      </c>
      <c r="E23" s="29">
        <v>1.9652851983640922</v>
      </c>
      <c r="F23" s="28">
        <v>8913.6200519422327</v>
      </c>
      <c r="G23" s="29">
        <v>11.453054196665445</v>
      </c>
      <c r="H23" s="24">
        <v>123709.23594704599</v>
      </c>
      <c r="I23" s="25">
        <v>2.1942376882484931</v>
      </c>
      <c r="J23" s="24">
        <v>28099.928882539461</v>
      </c>
      <c r="K23" s="25">
        <v>6.3882218012245096</v>
      </c>
      <c r="L23" s="24">
        <v>139230.9740292051</v>
      </c>
      <c r="M23" s="25">
        <v>1.9379286172183767</v>
      </c>
      <c r="N23" s="15"/>
      <c r="O23" s="15"/>
      <c r="P23" s="23"/>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row>
    <row r="24" spans="1:66" s="7" customFormat="1" ht="12.75" customHeight="1" x14ac:dyDescent="0.15">
      <c r="A24" s="34" t="s">
        <v>15</v>
      </c>
      <c r="B24" s="19">
        <v>65017.0000000008</v>
      </c>
      <c r="C24" s="45">
        <v>0.71545010254299579</v>
      </c>
      <c r="D24" s="28">
        <v>40552.08707780057</v>
      </c>
      <c r="E24" s="29">
        <v>3.4375505602073688</v>
      </c>
      <c r="F24" s="28">
        <v>2235.3742320890592</v>
      </c>
      <c r="G24" s="29">
        <v>22.856685051871132</v>
      </c>
      <c r="H24" s="24">
        <v>36851.912619610201</v>
      </c>
      <c r="I24" s="25">
        <v>3.8718574102096346</v>
      </c>
      <c r="J24" s="24">
        <v>7853.2996014453111</v>
      </c>
      <c r="K24" s="25">
        <v>12.387284156605661</v>
      </c>
      <c r="L24" s="24">
        <v>40622.365952403343</v>
      </c>
      <c r="M24" s="25">
        <v>3.4834323070707809</v>
      </c>
      <c r="N24" s="15"/>
      <c r="O24" s="15"/>
      <c r="P24" s="23"/>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row>
    <row r="25" spans="1:66" s="7" customFormat="1" ht="12.75" customHeight="1" x14ac:dyDescent="0.15">
      <c r="A25" s="34" t="s">
        <v>16</v>
      </c>
      <c r="B25" s="19">
        <v>44436.00000000112</v>
      </c>
      <c r="C25" s="45">
        <v>0.79762113470585616</v>
      </c>
      <c r="D25" s="28">
        <v>29224.511296996923</v>
      </c>
      <c r="E25" s="29">
        <v>3.8299464507448615</v>
      </c>
      <c r="F25" s="28">
        <v>2311.6004560179317</v>
      </c>
      <c r="G25" s="29">
        <v>21.911513718240229</v>
      </c>
      <c r="H25" s="24">
        <v>25989.548203778231</v>
      </c>
      <c r="I25" s="25">
        <v>4.4440108414799155</v>
      </c>
      <c r="J25" s="24">
        <v>5890.6681773259124</v>
      </c>
      <c r="K25" s="25">
        <v>13.325225190436072</v>
      </c>
      <c r="L25" s="24">
        <v>28665.047197469379</v>
      </c>
      <c r="M25" s="25">
        <v>3.9445238508087761</v>
      </c>
      <c r="N25" s="15"/>
      <c r="O25" s="15"/>
      <c r="P25" s="23"/>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c r="BM25" s="15"/>
      <c r="BN25" s="15"/>
    </row>
    <row r="26" spans="1:66" s="7" customFormat="1" ht="7.5" customHeight="1" x14ac:dyDescent="0.15">
      <c r="A26" s="34"/>
      <c r="B26" s="19"/>
      <c r="C26" s="45"/>
      <c r="D26" s="28"/>
      <c r="E26" s="29"/>
      <c r="F26" s="28"/>
      <c r="G26" s="29"/>
      <c r="H26" s="24"/>
      <c r="I26" s="25"/>
      <c r="J26" s="24"/>
      <c r="K26" s="25"/>
      <c r="L26" s="24"/>
      <c r="M26" s="25"/>
      <c r="N26" s="15"/>
      <c r="O26" s="15"/>
      <c r="P26" s="23"/>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row>
    <row r="27" spans="1:66" s="7" customFormat="1" ht="12.75" customHeight="1" x14ac:dyDescent="0.15">
      <c r="A27" s="34" t="s">
        <v>17</v>
      </c>
      <c r="B27" s="19">
        <v>12878.999999999982</v>
      </c>
      <c r="C27" s="45">
        <v>1.8731352430647268</v>
      </c>
      <c r="D27" s="28">
        <v>8420.2062853197585</v>
      </c>
      <c r="E27" s="29">
        <v>7.8789121853561355</v>
      </c>
      <c r="F27" s="105">
        <v>604.45583264025697</v>
      </c>
      <c r="G27" s="29">
        <v>46.738094181690762</v>
      </c>
      <c r="H27" s="24">
        <v>7599.2895551779111</v>
      </c>
      <c r="I27" s="25">
        <v>8.8324830863723385</v>
      </c>
      <c r="J27" s="24">
        <v>1740.2995063669596</v>
      </c>
      <c r="K27" s="25">
        <v>24.180534506996569</v>
      </c>
      <c r="L27" s="24">
        <v>8387.375444604917</v>
      </c>
      <c r="M27" s="25">
        <v>7.7815850870658467</v>
      </c>
      <c r="N27" s="15"/>
      <c r="O27" s="15"/>
      <c r="P27" s="23"/>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row>
    <row r="28" spans="1:66" s="7" customFormat="1" ht="12.75" customHeight="1" x14ac:dyDescent="0.15">
      <c r="A28" s="34" t="s">
        <v>18</v>
      </c>
      <c r="B28" s="19">
        <v>400542.00000000285</v>
      </c>
      <c r="C28" s="45">
        <v>0.23132716894826716</v>
      </c>
      <c r="D28" s="28">
        <v>255898.20639899728</v>
      </c>
      <c r="E28" s="29">
        <v>1.3589507721919825</v>
      </c>
      <c r="F28" s="28">
        <v>17112.907123563989</v>
      </c>
      <c r="G28" s="29">
        <v>8.364338800662896</v>
      </c>
      <c r="H28" s="24">
        <v>229862.05055663089</v>
      </c>
      <c r="I28" s="25">
        <v>1.5521930236249819</v>
      </c>
      <c r="J28" s="24">
        <v>51567.038392468523</v>
      </c>
      <c r="K28" s="25">
        <v>4.7167313777955524</v>
      </c>
      <c r="L28" s="24">
        <v>254285.86137450021</v>
      </c>
      <c r="M28" s="25">
        <v>1.380475483086733</v>
      </c>
      <c r="N28" s="15"/>
      <c r="O28" s="15"/>
      <c r="P28" s="23"/>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row>
    <row r="29" spans="1:66" s="7" customFormat="1" ht="17.25" customHeight="1" x14ac:dyDescent="0.15">
      <c r="A29" s="34" t="s">
        <v>19</v>
      </c>
      <c r="B29" s="19">
        <v>163763.99999999983</v>
      </c>
      <c r="C29" s="45">
        <v>0.33398566635711169</v>
      </c>
      <c r="D29" s="28">
        <v>104311.23746618004</v>
      </c>
      <c r="E29" s="29">
        <v>2.1454368264974359</v>
      </c>
      <c r="F29" s="28">
        <v>7513.0971538487111</v>
      </c>
      <c r="G29" s="29">
        <v>12.628772295686987</v>
      </c>
      <c r="H29" s="24">
        <v>92823.923674207472</v>
      </c>
      <c r="I29" s="25">
        <v>2.4691243758325183</v>
      </c>
      <c r="J29" s="24">
        <v>19396.186874902389</v>
      </c>
      <c r="K29" s="25">
        <v>7.5132692349502399</v>
      </c>
      <c r="L29" s="24">
        <v>103348.09179922137</v>
      </c>
      <c r="M29" s="25">
        <v>2.1636257594670254</v>
      </c>
      <c r="N29" s="15"/>
      <c r="O29" s="15"/>
      <c r="P29" s="23"/>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row>
    <row r="30" spans="1:66" s="7" customFormat="1" ht="12.75" customHeight="1" x14ac:dyDescent="0.15">
      <c r="A30" s="34" t="s">
        <v>20</v>
      </c>
      <c r="B30" s="19">
        <v>516550.9999999897</v>
      </c>
      <c r="C30" s="45">
        <v>0.1605134227270037</v>
      </c>
      <c r="D30" s="28">
        <v>335765.05472463171</v>
      </c>
      <c r="E30" s="29">
        <v>0.82990434389733392</v>
      </c>
      <c r="F30" s="28">
        <v>22616.03299457661</v>
      </c>
      <c r="G30" s="29">
        <v>5.1178962824319818</v>
      </c>
      <c r="H30" s="24">
        <v>304176.0687184548</v>
      </c>
      <c r="I30" s="25">
        <v>0.93939071460390233</v>
      </c>
      <c r="J30" s="24">
        <v>64974.04052756368</v>
      </c>
      <c r="K30" s="25">
        <v>2.9826238507909206</v>
      </c>
      <c r="L30" s="24">
        <v>335124.19838027679</v>
      </c>
      <c r="M30" s="25">
        <v>0.83763982479084176</v>
      </c>
      <c r="N30" s="15"/>
      <c r="O30" s="15"/>
      <c r="P30" s="23"/>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row>
    <row r="31" spans="1:66" s="7" customFormat="1" ht="12.75" customHeight="1" x14ac:dyDescent="0.15">
      <c r="A31" s="34" t="s">
        <v>21</v>
      </c>
      <c r="B31" s="19">
        <v>209960.00000000931</v>
      </c>
      <c r="C31" s="45">
        <v>0.27007989632778789</v>
      </c>
      <c r="D31" s="28">
        <v>136607.60492922409</v>
      </c>
      <c r="E31" s="29">
        <v>1.3018004343094272</v>
      </c>
      <c r="F31" s="28">
        <v>10782.902949346601</v>
      </c>
      <c r="G31" s="29">
        <v>7.4205202351613169</v>
      </c>
      <c r="H31" s="24">
        <v>121474.04928813082</v>
      </c>
      <c r="I31" s="25">
        <v>1.5025393992862326</v>
      </c>
      <c r="J31" s="24">
        <v>26407.336260063315</v>
      </c>
      <c r="K31" s="25">
        <v>4.623379941346915</v>
      </c>
      <c r="L31" s="24">
        <v>134626.60907391502</v>
      </c>
      <c r="M31" s="25">
        <v>1.3309156611187736</v>
      </c>
      <c r="N31" s="15"/>
      <c r="O31" s="15"/>
      <c r="P31" s="23"/>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15"/>
      <c r="BK31" s="15"/>
      <c r="BL31" s="15"/>
      <c r="BM31" s="15"/>
      <c r="BN31" s="15"/>
    </row>
    <row r="32" spans="1:66" s="7" customFormat="1" ht="6.75" customHeight="1" x14ac:dyDescent="0.15">
      <c r="A32" s="34"/>
      <c r="B32" s="19"/>
      <c r="C32" s="45"/>
      <c r="D32" s="28"/>
      <c r="E32" s="29"/>
      <c r="F32" s="28"/>
      <c r="G32" s="29"/>
      <c r="H32" s="24"/>
      <c r="I32" s="25"/>
      <c r="J32" s="24"/>
      <c r="K32" s="25"/>
      <c r="L32" s="24"/>
      <c r="M32" s="25"/>
      <c r="N32" s="15"/>
      <c r="O32" s="15"/>
      <c r="P32" s="23"/>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row>
    <row r="33" spans="1:66" s="7" customFormat="1" ht="12.75" customHeight="1" x14ac:dyDescent="0.15">
      <c r="A33" s="34" t="s">
        <v>22</v>
      </c>
      <c r="B33" s="19">
        <v>284956.99999999575</v>
      </c>
      <c r="C33" s="45">
        <v>0.14829280554609403</v>
      </c>
      <c r="D33" s="28">
        <v>149115.19722746813</v>
      </c>
      <c r="E33" s="29">
        <v>1.4131191577414794</v>
      </c>
      <c r="F33" s="28">
        <v>10575.754792619737</v>
      </c>
      <c r="G33" s="29">
        <v>7.5576440598505146</v>
      </c>
      <c r="H33" s="24">
        <v>132371.01390448792</v>
      </c>
      <c r="I33" s="25">
        <v>1.5841110145159556</v>
      </c>
      <c r="J33" s="24">
        <v>30506.620805105322</v>
      </c>
      <c r="K33" s="25">
        <v>4.3149650526400576</v>
      </c>
      <c r="L33" s="24">
        <v>153889.03804218656</v>
      </c>
      <c r="M33" s="25">
        <v>1.3703165929729095</v>
      </c>
      <c r="N33" s="15"/>
      <c r="O33" s="15"/>
      <c r="P33" s="23"/>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row>
    <row r="34" spans="1:66" s="7" customFormat="1" ht="12.75" customHeight="1" x14ac:dyDescent="0.15">
      <c r="A34" s="34" t="s">
        <v>23</v>
      </c>
      <c r="B34" s="19">
        <v>585680.00000000175</v>
      </c>
      <c r="C34" s="45">
        <v>0.13180155864374346</v>
      </c>
      <c r="D34" s="28">
        <v>352876.1653055973</v>
      </c>
      <c r="E34" s="29">
        <v>0.85273599695086866</v>
      </c>
      <c r="F34" s="28">
        <v>26787.013657080744</v>
      </c>
      <c r="G34" s="29">
        <v>4.7234006191129421</v>
      </c>
      <c r="H34" s="24">
        <v>307464.97609357606</v>
      </c>
      <c r="I34" s="25">
        <v>0.99489444373786018</v>
      </c>
      <c r="J34" s="24">
        <v>79588.108288387783</v>
      </c>
      <c r="K34" s="25">
        <v>2.6885983748884312</v>
      </c>
      <c r="L34" s="24">
        <v>355795.7994380694</v>
      </c>
      <c r="M34" s="25">
        <v>0.85197629748724313</v>
      </c>
      <c r="N34" s="15"/>
      <c r="O34" s="15"/>
      <c r="P34" s="23"/>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row>
    <row r="35" spans="1:66" s="7" customFormat="1" ht="12.75" customHeight="1" x14ac:dyDescent="0.15">
      <c r="A35" s="34" t="s">
        <v>24</v>
      </c>
      <c r="B35" s="19">
        <v>263441.99999999977</v>
      </c>
      <c r="C35" s="45">
        <v>0.24501616561435602</v>
      </c>
      <c r="D35" s="28">
        <v>157881.41848754429</v>
      </c>
      <c r="E35" s="29">
        <v>1.8322478684103143</v>
      </c>
      <c r="F35" s="28">
        <v>10648.060743558341</v>
      </c>
      <c r="G35" s="29">
        <v>10.802516779348258</v>
      </c>
      <c r="H35" s="24">
        <v>139391.52422597943</v>
      </c>
      <c r="I35" s="25">
        <v>2.1011236414513563</v>
      </c>
      <c r="J35" s="24">
        <v>32121.953390023762</v>
      </c>
      <c r="K35" s="25">
        <v>6.011158244710761</v>
      </c>
      <c r="L35" s="24">
        <v>157711.23627147448</v>
      </c>
      <c r="M35" s="25">
        <v>1.8376015622409394</v>
      </c>
      <c r="N35" s="15"/>
      <c r="O35" s="15"/>
      <c r="P35" s="23"/>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5"/>
      <c r="BL35" s="15"/>
      <c r="BM35" s="15"/>
      <c r="BN35" s="15"/>
    </row>
    <row r="36" spans="1:66" s="7" customFormat="1" ht="12.75" customHeight="1" x14ac:dyDescent="0.15">
      <c r="A36" s="34" t="s">
        <v>25</v>
      </c>
      <c r="B36" s="19">
        <v>142090.00000000079</v>
      </c>
      <c r="C36" s="45">
        <v>0.25791502987109916</v>
      </c>
      <c r="D36" s="28">
        <v>82693.50922024867</v>
      </c>
      <c r="E36" s="29">
        <v>1.7950007385124513</v>
      </c>
      <c r="F36" s="28">
        <v>5028.8277873559182</v>
      </c>
      <c r="G36" s="29">
        <v>10.857340172985774</v>
      </c>
      <c r="H36" s="24">
        <v>73530.584197975069</v>
      </c>
      <c r="I36" s="25">
        <v>2.0379136136175076</v>
      </c>
      <c r="J36" s="24">
        <v>17981.255597270832</v>
      </c>
      <c r="K36" s="25">
        <v>5.5481373475317248</v>
      </c>
      <c r="L36" s="24">
        <v>84790.337952503483</v>
      </c>
      <c r="M36" s="25">
        <v>1.7488596804242922</v>
      </c>
      <c r="N36" s="15"/>
      <c r="O36" s="15"/>
      <c r="P36" s="23"/>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row>
    <row r="37" spans="1:66" s="7" customFormat="1" ht="12.75" customHeight="1" x14ac:dyDescent="0.15">
      <c r="A37" s="34" t="s">
        <v>26</v>
      </c>
      <c r="B37" s="19">
        <v>351946.99999999919</v>
      </c>
      <c r="C37" s="45">
        <v>0.18076976766348613</v>
      </c>
      <c r="D37" s="28">
        <v>195323.07965962752</v>
      </c>
      <c r="E37" s="29">
        <v>1.240661648248151</v>
      </c>
      <c r="F37" s="28">
        <v>13786.151605741205</v>
      </c>
      <c r="G37" s="29">
        <v>6.7806186466808374</v>
      </c>
      <c r="H37" s="24">
        <v>169927.18327702381</v>
      </c>
      <c r="I37" s="25">
        <v>1.4264184644383409</v>
      </c>
      <c r="J37" s="24">
        <v>52334.190832293149</v>
      </c>
      <c r="K37" s="25">
        <v>3.3867940631307878</v>
      </c>
      <c r="L37" s="24">
        <v>207199.21568492628</v>
      </c>
      <c r="M37" s="25">
        <v>1.1759339341274104</v>
      </c>
      <c r="N37" s="15"/>
      <c r="O37" s="15"/>
      <c r="P37" s="23"/>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row>
    <row r="38" spans="1:66" s="7" customFormat="1" ht="12.75" customHeight="1" x14ac:dyDescent="0.15">
      <c r="A38" s="34" t="s">
        <v>27</v>
      </c>
      <c r="B38" s="19">
        <v>57957.000000002001</v>
      </c>
      <c r="C38" s="45">
        <v>0.315503704328714</v>
      </c>
      <c r="D38" s="28">
        <v>33663.502995791576</v>
      </c>
      <c r="E38" s="29">
        <v>2.7213089467153271</v>
      </c>
      <c r="F38" s="28">
        <v>2566.5264131995241</v>
      </c>
      <c r="G38" s="29">
        <v>14.770103318783198</v>
      </c>
      <c r="H38" s="24">
        <v>29128.191017099911</v>
      </c>
      <c r="I38" s="25">
        <v>3.1899794914034127</v>
      </c>
      <c r="J38" s="24">
        <v>7807.1739819757368</v>
      </c>
      <c r="K38" s="25">
        <v>8.2402648364607529</v>
      </c>
      <c r="L38" s="24">
        <v>33833.031503229002</v>
      </c>
      <c r="M38" s="25">
        <v>2.722629530373426</v>
      </c>
      <c r="N38" s="15"/>
      <c r="O38" s="15"/>
      <c r="P38" s="23"/>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row>
    <row r="39" spans="1:66" s="5" customFormat="1" ht="8.25" customHeight="1" x14ac:dyDescent="0.25">
      <c r="A39" s="57"/>
      <c r="B39" s="57"/>
      <c r="C39" s="58"/>
      <c r="D39" s="57"/>
      <c r="E39" s="57"/>
      <c r="F39" s="57"/>
      <c r="G39" s="57"/>
      <c r="H39" s="57"/>
      <c r="I39" s="57"/>
      <c r="J39" s="57"/>
      <c r="K39" s="57"/>
      <c r="L39" s="59"/>
      <c r="M39" s="59"/>
    </row>
    <row r="40" spans="1:66" s="5" customFormat="1" ht="15" customHeight="1" x14ac:dyDescent="0.25">
      <c r="A40" s="9" t="s">
        <v>31</v>
      </c>
      <c r="B40" s="30"/>
      <c r="C40" s="31"/>
      <c r="D40" s="30"/>
      <c r="E40" s="30"/>
      <c r="F40" s="30"/>
      <c r="G40" s="30"/>
      <c r="H40" s="30"/>
      <c r="I40" s="30"/>
      <c r="J40" s="30"/>
      <c r="K40" s="30"/>
      <c r="L40" s="9"/>
      <c r="M40" s="9"/>
    </row>
    <row r="41" spans="1:66" s="5" customFormat="1" ht="15" customHeight="1" x14ac:dyDescent="0.25">
      <c r="A41" s="83" t="s">
        <v>61</v>
      </c>
      <c r="B41" s="30"/>
      <c r="C41" s="31"/>
      <c r="D41" s="30"/>
      <c r="E41" s="30"/>
      <c r="F41" s="30"/>
      <c r="G41" s="30"/>
      <c r="H41" s="30"/>
      <c r="I41" s="30"/>
      <c r="J41" s="30"/>
      <c r="K41" s="30"/>
      <c r="L41" s="9"/>
      <c r="M41" s="9"/>
    </row>
    <row r="42" spans="1:66" s="5" customFormat="1" ht="15" customHeight="1" x14ac:dyDescent="0.25">
      <c r="A42" s="83" t="s">
        <v>77</v>
      </c>
      <c r="B42" s="31"/>
      <c r="C42" s="31"/>
      <c r="D42" s="30"/>
      <c r="E42" s="30"/>
      <c r="F42" s="30"/>
      <c r="G42" s="30"/>
      <c r="H42" s="30"/>
      <c r="I42" s="30"/>
      <c r="J42" s="30"/>
      <c r="K42" s="30"/>
      <c r="L42" s="9"/>
      <c r="M42" s="9"/>
    </row>
    <row r="43" spans="1:66" s="5" customFormat="1" ht="15" customHeight="1" x14ac:dyDescent="0.25">
      <c r="A43" s="76" t="s">
        <v>59</v>
      </c>
      <c r="B43" s="30"/>
      <c r="C43" s="30"/>
      <c r="D43" s="30"/>
      <c r="E43" s="30"/>
      <c r="F43" s="30"/>
      <c r="G43" s="30"/>
      <c r="H43" s="30"/>
      <c r="I43" s="30"/>
      <c r="J43" s="30"/>
      <c r="K43" s="30"/>
      <c r="L43" s="30"/>
      <c r="M43" s="30"/>
    </row>
    <row r="44" spans="1:66" s="5" customFormat="1" ht="15" customHeight="1" x14ac:dyDescent="0.2">
      <c r="A44" s="94" t="s">
        <v>49</v>
      </c>
      <c r="B44" s="10"/>
      <c r="I44" s="65"/>
      <c r="J44" s="14"/>
    </row>
    <row r="45" spans="1:66" s="5" customFormat="1" ht="27.95" customHeight="1" x14ac:dyDescent="0.2">
      <c r="A45" s="194" t="s">
        <v>56</v>
      </c>
      <c r="B45" s="195"/>
      <c r="C45" s="195"/>
      <c r="D45" s="195"/>
      <c r="E45" s="195"/>
      <c r="F45" s="195"/>
      <c r="G45" s="195"/>
      <c r="H45" s="195"/>
      <c r="I45" s="195"/>
      <c r="J45" s="196"/>
      <c r="K45" s="196"/>
      <c r="L45" s="196"/>
      <c r="M45" s="196"/>
    </row>
    <row r="46" spans="1:66" s="5" customFormat="1" ht="20.100000000000001" customHeight="1" x14ac:dyDescent="0.25">
      <c r="A46" s="9" t="s">
        <v>63</v>
      </c>
    </row>
    <row r="47" spans="1:66" s="92" customFormat="1" ht="15" customHeight="1" x14ac:dyDescent="0.25">
      <c r="A47" s="89" t="s">
        <v>72</v>
      </c>
      <c r="B47" s="90"/>
      <c r="C47" s="90"/>
      <c r="D47" s="90"/>
      <c r="E47" s="90"/>
      <c r="F47" s="90"/>
      <c r="G47" s="90"/>
      <c r="H47" s="90"/>
      <c r="I47" s="90"/>
      <c r="J47" s="90"/>
      <c r="K47" s="90"/>
      <c r="L47" s="90"/>
      <c r="M47" s="90"/>
      <c r="N47" s="90"/>
      <c r="O47" s="90"/>
      <c r="P47" s="90"/>
      <c r="Q47" s="90"/>
      <c r="R47" s="90"/>
      <c r="S47" s="90"/>
      <c r="T47" s="90"/>
      <c r="U47" s="90"/>
      <c r="V47" s="90"/>
      <c r="W47" s="90"/>
      <c r="X47" s="90"/>
      <c r="Y47" s="90"/>
      <c r="Z47" s="91"/>
      <c r="AA47" s="90"/>
      <c r="AB47" s="90"/>
      <c r="AC47" s="90"/>
      <c r="AD47" s="90"/>
      <c r="AE47" s="90"/>
    </row>
    <row r="48" spans="1:66" s="5" customFormat="1" ht="15" customHeight="1" x14ac:dyDescent="0.25">
      <c r="A48" s="92" t="s">
        <v>89</v>
      </c>
      <c r="B48" s="12"/>
      <c r="C48" s="12"/>
      <c r="I48" s="14"/>
      <c r="J48" s="14"/>
      <c r="L48" s="14"/>
    </row>
    <row r="49" spans="1:31" s="92" customFormat="1" ht="15" customHeight="1" x14ac:dyDescent="0.25">
      <c r="A49" s="93" t="s">
        <v>28</v>
      </c>
      <c r="B49" s="90"/>
      <c r="C49" s="90"/>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0"/>
      <c r="AD49" s="90"/>
      <c r="AE49" s="90"/>
    </row>
    <row r="50" spans="1:31" s="5" customFormat="1" x14ac:dyDescent="0.2"/>
    <row r="51" spans="1:31" s="5" customFormat="1" x14ac:dyDescent="0.2"/>
    <row r="52" spans="1:31" s="5" customFormat="1" x14ac:dyDescent="0.2"/>
    <row r="53" spans="1:31" s="5" customFormat="1" x14ac:dyDescent="0.2"/>
    <row r="54" spans="1:31" s="5" customFormat="1" x14ac:dyDescent="0.2"/>
    <row r="55" spans="1:31" s="5" customFormat="1" x14ac:dyDescent="0.2"/>
    <row r="56" spans="1:31" s="5" customFormat="1" x14ac:dyDescent="0.2"/>
    <row r="57" spans="1:31" s="5" customFormat="1" x14ac:dyDescent="0.2"/>
    <row r="58" spans="1:31" s="5" customFormat="1" x14ac:dyDescent="0.2"/>
    <row r="59" spans="1:31" s="5" customFormat="1" x14ac:dyDescent="0.2"/>
    <row r="60" spans="1:31" s="5" customFormat="1" x14ac:dyDescent="0.2"/>
    <row r="61" spans="1:31" s="5" customFormat="1" x14ac:dyDescent="0.2"/>
    <row r="62" spans="1:31" s="5" customFormat="1" x14ac:dyDescent="0.2"/>
    <row r="63" spans="1:31" s="5" customFormat="1" x14ac:dyDescent="0.2"/>
    <row r="64" spans="1:31" s="5" customFormat="1" x14ac:dyDescent="0.2"/>
    <row r="65" s="5" customFormat="1" x14ac:dyDescent="0.2"/>
    <row r="66" s="5" customFormat="1" x14ac:dyDescent="0.2"/>
    <row r="67" s="5" customFormat="1" x14ac:dyDescent="0.2"/>
    <row r="68" s="5" customFormat="1" x14ac:dyDescent="0.2"/>
    <row r="69" s="5" customFormat="1" x14ac:dyDescent="0.2"/>
    <row r="70" s="5" customFormat="1" x14ac:dyDescent="0.2"/>
    <row r="71" s="5" customFormat="1" x14ac:dyDescent="0.2"/>
    <row r="72" s="5" customFormat="1" x14ac:dyDescent="0.2"/>
    <row r="73" s="5" customFormat="1" x14ac:dyDescent="0.2"/>
    <row r="74" s="5" customFormat="1" x14ac:dyDescent="0.2"/>
    <row r="75" s="5" customFormat="1" x14ac:dyDescent="0.2"/>
    <row r="76" s="5" customFormat="1" x14ac:dyDescent="0.2"/>
    <row r="77" s="5" customFormat="1" x14ac:dyDescent="0.2"/>
    <row r="78" s="5" customFormat="1" x14ac:dyDescent="0.2"/>
    <row r="79" s="5" customFormat="1" x14ac:dyDescent="0.2"/>
    <row r="80" s="5" customFormat="1" x14ac:dyDescent="0.2"/>
    <row r="81" s="5" customFormat="1" x14ac:dyDescent="0.2"/>
    <row r="82" s="5" customFormat="1" x14ac:dyDescent="0.2"/>
    <row r="83" s="5" customFormat="1" x14ac:dyDescent="0.2"/>
    <row r="84" s="5" customFormat="1" x14ac:dyDescent="0.2"/>
    <row r="85" s="5" customFormat="1" x14ac:dyDescent="0.2"/>
    <row r="86" s="5" customFormat="1" x14ac:dyDescent="0.2"/>
    <row r="87" s="5" customFormat="1" x14ac:dyDescent="0.2"/>
    <row r="88" s="5" customFormat="1" x14ac:dyDescent="0.2"/>
    <row r="89" s="5" customFormat="1" x14ac:dyDescent="0.2"/>
    <row r="90" s="5" customFormat="1" x14ac:dyDescent="0.2"/>
    <row r="91" s="5" customFormat="1" x14ac:dyDescent="0.2"/>
    <row r="92" s="5" customFormat="1" x14ac:dyDescent="0.2"/>
    <row r="93" s="5" customFormat="1" x14ac:dyDescent="0.2"/>
    <row r="94" s="5" customFormat="1" x14ac:dyDescent="0.2"/>
    <row r="95" s="5" customFormat="1" x14ac:dyDescent="0.2"/>
    <row r="96" s="5" customFormat="1" x14ac:dyDescent="0.2"/>
    <row r="97" s="5" customFormat="1" x14ac:dyDescent="0.2"/>
    <row r="98" s="5" customFormat="1" x14ac:dyDescent="0.2"/>
    <row r="99" s="5" customFormat="1" x14ac:dyDescent="0.2"/>
    <row r="100" s="5" customFormat="1" x14ac:dyDescent="0.2"/>
    <row r="101" s="5" customFormat="1" x14ac:dyDescent="0.2"/>
    <row r="102" s="5" customFormat="1" x14ac:dyDescent="0.2"/>
    <row r="103" s="5" customFormat="1" x14ac:dyDescent="0.2"/>
    <row r="104" s="5" customFormat="1" x14ac:dyDescent="0.2"/>
    <row r="105" s="5" customFormat="1" x14ac:dyDescent="0.2"/>
    <row r="106" s="5" customFormat="1" x14ac:dyDescent="0.2"/>
    <row r="107" s="5" customFormat="1" x14ac:dyDescent="0.2"/>
    <row r="108" s="5" customFormat="1" x14ac:dyDescent="0.2"/>
    <row r="109" s="5" customFormat="1" x14ac:dyDescent="0.2"/>
    <row r="110" s="5" customFormat="1" x14ac:dyDescent="0.2"/>
    <row r="111" s="5" customFormat="1" x14ac:dyDescent="0.2"/>
    <row r="112" s="5" customFormat="1" x14ac:dyDescent="0.2"/>
    <row r="113" s="5" customFormat="1" x14ac:dyDescent="0.2"/>
    <row r="114" s="5" customFormat="1" x14ac:dyDescent="0.2"/>
    <row r="115" s="5" customFormat="1" x14ac:dyDescent="0.2"/>
    <row r="116" s="5" customFormat="1" x14ac:dyDescent="0.2"/>
    <row r="117" s="5" customFormat="1" x14ac:dyDescent="0.2"/>
    <row r="118" s="5" customFormat="1" x14ac:dyDescent="0.2"/>
    <row r="119" s="5" customFormat="1" x14ac:dyDescent="0.2"/>
    <row r="120" s="5" customFormat="1" x14ac:dyDescent="0.2"/>
    <row r="121" s="5" customFormat="1" x14ac:dyDescent="0.2"/>
    <row r="122" s="5" customFormat="1" x14ac:dyDescent="0.2"/>
    <row r="123" s="5" customFormat="1" x14ac:dyDescent="0.2"/>
    <row r="124" s="5" customFormat="1" x14ac:dyDescent="0.2"/>
    <row r="125" s="5" customFormat="1" x14ac:dyDescent="0.2"/>
    <row r="126" s="5" customFormat="1" x14ac:dyDescent="0.2"/>
    <row r="127" s="5" customFormat="1" x14ac:dyDescent="0.2"/>
    <row r="128" s="5" customFormat="1" x14ac:dyDescent="0.2"/>
    <row r="129" s="5" customFormat="1" x14ac:dyDescent="0.2"/>
    <row r="130" s="5" customFormat="1" x14ac:dyDescent="0.2"/>
    <row r="131" s="5" customFormat="1" x14ac:dyDescent="0.2"/>
    <row r="132" s="5" customFormat="1" x14ac:dyDescent="0.2"/>
    <row r="133" s="5" customFormat="1" x14ac:dyDescent="0.2"/>
    <row r="134" s="5" customFormat="1" x14ac:dyDescent="0.2"/>
    <row r="135" s="5" customFormat="1" x14ac:dyDescent="0.2"/>
    <row r="136" s="5" customFormat="1" x14ac:dyDescent="0.2"/>
    <row r="137" s="5" customFormat="1" x14ac:dyDescent="0.2"/>
    <row r="138" s="5" customFormat="1" x14ac:dyDescent="0.2"/>
    <row r="139" s="5" customFormat="1" x14ac:dyDescent="0.2"/>
    <row r="140" s="5" customFormat="1" x14ac:dyDescent="0.2"/>
    <row r="141" s="5" customFormat="1" x14ac:dyDescent="0.2"/>
    <row r="142" s="5" customFormat="1" x14ac:dyDescent="0.2"/>
    <row r="143" s="5" customFormat="1" x14ac:dyDescent="0.2"/>
    <row r="144" s="5" customFormat="1" x14ac:dyDescent="0.2"/>
    <row r="145" s="5" customFormat="1" x14ac:dyDescent="0.2"/>
    <row r="146" s="5" customFormat="1" x14ac:dyDescent="0.2"/>
    <row r="147" s="5" customFormat="1" x14ac:dyDescent="0.2"/>
    <row r="148" s="5" customFormat="1" x14ac:dyDescent="0.2"/>
    <row r="149" s="5" customFormat="1" x14ac:dyDescent="0.2"/>
    <row r="150" s="5" customFormat="1" x14ac:dyDescent="0.2"/>
    <row r="151" s="5" customFormat="1" x14ac:dyDescent="0.2"/>
    <row r="152" s="5" customFormat="1" x14ac:dyDescent="0.2"/>
    <row r="153" s="5" customFormat="1" x14ac:dyDescent="0.2"/>
    <row r="154" s="5" customFormat="1" x14ac:dyDescent="0.2"/>
    <row r="155" s="5" customFormat="1" x14ac:dyDescent="0.2"/>
    <row r="156" s="5" customFormat="1" x14ac:dyDescent="0.2"/>
    <row r="157" s="5" customFormat="1" x14ac:dyDescent="0.2"/>
    <row r="158" s="5" customFormat="1" x14ac:dyDescent="0.2"/>
    <row r="159" s="5" customFormat="1" x14ac:dyDescent="0.2"/>
    <row r="160" s="5" customFormat="1" x14ac:dyDescent="0.2"/>
    <row r="161" s="5" customFormat="1" x14ac:dyDescent="0.2"/>
    <row r="162" s="5" customFormat="1" x14ac:dyDescent="0.2"/>
    <row r="163" s="5" customFormat="1" x14ac:dyDescent="0.2"/>
    <row r="164" s="5" customFormat="1" x14ac:dyDescent="0.2"/>
    <row r="165" s="5" customFormat="1" x14ac:dyDescent="0.2"/>
    <row r="166" s="5" customFormat="1" x14ac:dyDescent="0.2"/>
    <row r="167" s="5" customFormat="1" x14ac:dyDescent="0.2"/>
    <row r="168" s="5" customFormat="1" x14ac:dyDescent="0.2"/>
    <row r="169" s="5" customFormat="1" x14ac:dyDescent="0.2"/>
    <row r="170" s="5" customFormat="1" x14ac:dyDescent="0.2"/>
    <row r="171" s="5" customFormat="1" x14ac:dyDescent="0.2"/>
    <row r="172" s="5" customFormat="1" x14ac:dyDescent="0.2"/>
    <row r="173" s="5" customFormat="1" x14ac:dyDescent="0.2"/>
    <row r="174" s="5" customFormat="1" x14ac:dyDescent="0.2"/>
    <row r="175" s="5" customFormat="1" x14ac:dyDescent="0.2"/>
    <row r="176" s="5" customFormat="1" x14ac:dyDescent="0.2"/>
    <row r="177" s="5" customFormat="1" x14ac:dyDescent="0.2"/>
    <row r="178" s="5" customFormat="1" x14ac:dyDescent="0.2"/>
    <row r="179" s="5" customFormat="1" x14ac:dyDescent="0.2"/>
    <row r="180" s="5" customFormat="1" x14ac:dyDescent="0.2"/>
    <row r="181" s="5" customFormat="1" x14ac:dyDescent="0.2"/>
    <row r="182" s="5" customFormat="1" x14ac:dyDescent="0.2"/>
    <row r="183" s="5" customFormat="1" x14ac:dyDescent="0.2"/>
    <row r="184" s="5" customFormat="1" x14ac:dyDescent="0.2"/>
    <row r="185" s="5" customFormat="1" x14ac:dyDescent="0.2"/>
    <row r="186" s="5" customFormat="1" x14ac:dyDescent="0.2"/>
    <row r="187" s="5" customFormat="1" x14ac:dyDescent="0.2"/>
    <row r="188" s="5" customFormat="1" x14ac:dyDescent="0.2"/>
    <row r="189" s="5" customFormat="1" x14ac:dyDescent="0.2"/>
    <row r="190" s="5" customFormat="1" x14ac:dyDescent="0.2"/>
    <row r="191" s="5" customFormat="1" x14ac:dyDescent="0.2"/>
    <row r="192" s="5" customFormat="1" x14ac:dyDescent="0.2"/>
    <row r="193" s="5" customFormat="1" x14ac:dyDescent="0.2"/>
    <row r="194" s="5" customFormat="1" x14ac:dyDescent="0.2"/>
    <row r="195" s="5" customFormat="1" x14ac:dyDescent="0.2"/>
    <row r="196" s="5" customFormat="1" x14ac:dyDescent="0.2"/>
    <row r="197" s="5" customFormat="1" x14ac:dyDescent="0.2"/>
    <row r="198" s="5" customFormat="1" x14ac:dyDescent="0.2"/>
    <row r="199" s="5" customFormat="1" x14ac:dyDescent="0.2"/>
    <row r="200" s="5" customFormat="1" x14ac:dyDescent="0.2"/>
    <row r="201" s="5" customFormat="1" x14ac:dyDescent="0.2"/>
    <row r="202" s="5" customFormat="1" x14ac:dyDescent="0.2"/>
    <row r="203" s="5" customFormat="1" x14ac:dyDescent="0.2"/>
    <row r="204" s="5" customFormat="1" x14ac:dyDescent="0.2"/>
    <row r="205" s="5" customFormat="1" x14ac:dyDescent="0.2"/>
    <row r="206" s="5" customFormat="1" x14ac:dyDescent="0.2"/>
    <row r="207" s="5" customFormat="1" x14ac:dyDescent="0.2"/>
    <row r="208" s="5" customFormat="1" x14ac:dyDescent="0.2"/>
    <row r="209" s="5" customFormat="1" x14ac:dyDescent="0.2"/>
    <row r="210" s="5" customFormat="1" x14ac:dyDescent="0.2"/>
    <row r="211" s="5" customFormat="1" x14ac:dyDescent="0.2"/>
    <row r="212" s="5" customFormat="1" x14ac:dyDescent="0.2"/>
    <row r="213" s="5" customFormat="1" x14ac:dyDescent="0.2"/>
    <row r="214" s="5" customFormat="1" x14ac:dyDescent="0.2"/>
    <row r="215" s="5" customFormat="1" x14ac:dyDescent="0.2"/>
    <row r="216" s="5" customFormat="1" x14ac:dyDescent="0.2"/>
    <row r="217" s="5" customFormat="1" x14ac:dyDescent="0.2"/>
    <row r="218" s="5" customFormat="1" x14ac:dyDescent="0.2"/>
    <row r="219" s="5" customFormat="1" x14ac:dyDescent="0.2"/>
    <row r="220" s="5" customFormat="1" x14ac:dyDescent="0.2"/>
    <row r="221" s="5" customFormat="1" x14ac:dyDescent="0.2"/>
    <row r="222" s="5" customFormat="1" x14ac:dyDescent="0.2"/>
    <row r="223" s="5" customFormat="1" x14ac:dyDescent="0.2"/>
    <row r="224" s="5" customFormat="1" x14ac:dyDescent="0.2"/>
    <row r="225" s="5" customFormat="1" x14ac:dyDescent="0.2"/>
    <row r="226" s="5" customFormat="1" x14ac:dyDescent="0.2"/>
    <row r="227" s="5" customFormat="1" x14ac:dyDescent="0.2"/>
    <row r="228" s="5" customFormat="1" x14ac:dyDescent="0.2"/>
    <row r="229" s="5" customFormat="1" x14ac:dyDescent="0.2"/>
    <row r="230" s="5" customFormat="1" x14ac:dyDescent="0.2"/>
    <row r="231" s="5" customFormat="1" x14ac:dyDescent="0.2"/>
    <row r="232" s="5" customFormat="1" x14ac:dyDescent="0.2"/>
    <row r="233" s="5" customFormat="1" x14ac:dyDescent="0.2"/>
    <row r="234" s="5" customFormat="1" x14ac:dyDescent="0.2"/>
    <row r="235" s="5" customFormat="1" x14ac:dyDescent="0.2"/>
    <row r="236" s="5" customFormat="1" x14ac:dyDescent="0.2"/>
    <row r="237" s="5" customFormat="1" x14ac:dyDescent="0.2"/>
    <row r="238" s="5" customFormat="1" x14ac:dyDescent="0.2"/>
    <row r="239" s="5" customFormat="1" x14ac:dyDescent="0.2"/>
    <row r="240" s="5" customFormat="1" x14ac:dyDescent="0.2"/>
    <row r="241" s="5" customFormat="1" x14ac:dyDescent="0.2"/>
    <row r="242" s="5" customFormat="1" x14ac:dyDescent="0.2"/>
    <row r="243" s="5" customFormat="1" x14ac:dyDescent="0.2"/>
    <row r="244" s="5" customFormat="1" x14ac:dyDescent="0.2"/>
    <row r="245" s="5" customFormat="1" x14ac:dyDescent="0.2"/>
    <row r="246" s="5" customFormat="1" x14ac:dyDescent="0.2"/>
    <row r="247" s="5" customFormat="1" x14ac:dyDescent="0.2"/>
    <row r="248" s="5" customFormat="1" x14ac:dyDescent="0.2"/>
    <row r="249" s="5" customFormat="1" x14ac:dyDescent="0.2"/>
    <row r="250" s="5" customFormat="1" x14ac:dyDescent="0.2"/>
    <row r="251" s="5" customFormat="1" x14ac:dyDescent="0.2"/>
    <row r="252" s="5" customFormat="1" x14ac:dyDescent="0.2"/>
    <row r="253" s="5" customFormat="1" x14ac:dyDescent="0.2"/>
    <row r="254" s="5" customFormat="1" x14ac:dyDescent="0.2"/>
    <row r="255" s="5" customFormat="1" x14ac:dyDescent="0.2"/>
    <row r="256" s="5" customFormat="1" x14ac:dyDescent="0.2"/>
    <row r="257" s="5" customFormat="1" x14ac:dyDescent="0.2"/>
    <row r="258" s="5" customFormat="1" x14ac:dyDescent="0.2"/>
    <row r="259" s="5" customFormat="1" x14ac:dyDescent="0.2"/>
    <row r="260" s="5" customFormat="1" x14ac:dyDescent="0.2"/>
    <row r="261" s="5" customFormat="1" x14ac:dyDescent="0.2"/>
    <row r="262" s="5" customFormat="1" x14ac:dyDescent="0.2"/>
    <row r="263" s="5" customFormat="1" x14ac:dyDescent="0.2"/>
    <row r="264" s="5" customFormat="1" x14ac:dyDescent="0.2"/>
    <row r="265" s="5" customFormat="1" x14ac:dyDescent="0.2"/>
    <row r="266" s="5" customFormat="1" x14ac:dyDescent="0.2"/>
    <row r="267" s="5" customFormat="1" x14ac:dyDescent="0.2"/>
    <row r="268" s="5" customFormat="1" x14ac:dyDescent="0.2"/>
    <row r="269" s="5" customFormat="1" x14ac:dyDescent="0.2"/>
    <row r="270" s="5" customFormat="1" x14ac:dyDescent="0.2"/>
    <row r="271" s="5" customFormat="1" x14ac:dyDescent="0.2"/>
    <row r="272" s="5" customFormat="1" x14ac:dyDescent="0.2"/>
    <row r="273" s="5" customFormat="1" x14ac:dyDescent="0.2"/>
    <row r="274" s="5" customFormat="1" x14ac:dyDescent="0.2"/>
    <row r="275" s="5" customFormat="1" x14ac:dyDescent="0.2"/>
    <row r="276" s="5" customFormat="1" x14ac:dyDescent="0.2"/>
    <row r="277" s="5" customFormat="1" x14ac:dyDescent="0.2"/>
    <row r="278" s="5" customFormat="1" x14ac:dyDescent="0.2"/>
    <row r="279" s="5" customFormat="1" x14ac:dyDescent="0.2"/>
    <row r="280" s="5" customFormat="1" x14ac:dyDescent="0.2"/>
    <row r="281" s="5" customFormat="1" x14ac:dyDescent="0.2"/>
    <row r="282" s="5" customFormat="1" x14ac:dyDescent="0.2"/>
    <row r="283" s="5" customFormat="1" x14ac:dyDescent="0.2"/>
    <row r="284" s="5" customFormat="1" x14ac:dyDescent="0.2"/>
    <row r="285" s="5" customFormat="1" x14ac:dyDescent="0.2"/>
    <row r="286" s="5" customFormat="1" x14ac:dyDescent="0.2"/>
    <row r="287" s="5" customFormat="1" x14ac:dyDescent="0.2"/>
    <row r="288" s="5" customFormat="1" x14ac:dyDescent="0.2"/>
    <row r="289" s="5" customFormat="1" x14ac:dyDescent="0.2"/>
    <row r="290" s="5" customFormat="1" x14ac:dyDescent="0.2"/>
    <row r="291" s="5" customFormat="1" x14ac:dyDescent="0.2"/>
    <row r="292" s="5" customFormat="1" x14ac:dyDescent="0.2"/>
    <row r="293" s="5" customFormat="1" x14ac:dyDescent="0.2"/>
    <row r="294" s="5" customFormat="1" x14ac:dyDescent="0.2"/>
    <row r="295" s="5" customFormat="1" x14ac:dyDescent="0.2"/>
    <row r="296" s="5" customFormat="1" x14ac:dyDescent="0.2"/>
    <row r="297" s="5" customFormat="1" x14ac:dyDescent="0.2"/>
    <row r="298" s="5" customFormat="1" x14ac:dyDescent="0.2"/>
    <row r="299" s="5" customFormat="1" x14ac:dyDescent="0.2"/>
    <row r="300" s="5" customFormat="1" x14ac:dyDescent="0.2"/>
    <row r="301" s="5" customFormat="1" x14ac:dyDescent="0.2"/>
    <row r="302" s="5" customFormat="1" x14ac:dyDescent="0.2"/>
    <row r="303" s="5" customFormat="1" x14ac:dyDescent="0.2"/>
    <row r="304" s="5" customFormat="1" x14ac:dyDescent="0.2"/>
    <row r="305" s="5" customFormat="1" x14ac:dyDescent="0.2"/>
    <row r="306" s="5" customFormat="1" x14ac:dyDescent="0.2"/>
    <row r="307" s="5" customFormat="1" x14ac:dyDescent="0.2"/>
    <row r="308" s="5" customFormat="1" x14ac:dyDescent="0.2"/>
    <row r="309" s="5" customFormat="1" x14ac:dyDescent="0.2"/>
    <row r="310" s="5" customFormat="1" x14ac:dyDescent="0.2"/>
    <row r="311" s="5" customFormat="1" x14ac:dyDescent="0.2"/>
    <row r="312" s="5" customFormat="1" x14ac:dyDescent="0.2"/>
    <row r="313" s="5" customFormat="1" x14ac:dyDescent="0.2"/>
    <row r="314" s="5" customFormat="1" x14ac:dyDescent="0.2"/>
    <row r="315" s="5" customFormat="1" x14ac:dyDescent="0.2"/>
    <row r="316" s="5" customFormat="1" x14ac:dyDescent="0.2"/>
    <row r="317" s="5" customFormat="1" x14ac:dyDescent="0.2"/>
    <row r="318" s="5" customFormat="1" x14ac:dyDescent="0.2"/>
    <row r="319" s="5" customFormat="1" x14ac:dyDescent="0.2"/>
    <row r="320" s="5" customFormat="1" x14ac:dyDescent="0.2"/>
    <row r="321" s="5" customFormat="1" x14ac:dyDescent="0.2"/>
    <row r="322" s="5" customFormat="1" x14ac:dyDescent="0.2"/>
    <row r="323" s="5" customFormat="1" x14ac:dyDescent="0.2"/>
    <row r="324" s="5" customFormat="1" x14ac:dyDescent="0.2"/>
    <row r="325" s="5" customFormat="1" x14ac:dyDescent="0.2"/>
    <row r="326" s="5" customFormat="1" x14ac:dyDescent="0.2"/>
    <row r="327" s="5" customFormat="1" x14ac:dyDescent="0.2"/>
    <row r="328" s="5" customFormat="1" x14ac:dyDescent="0.2"/>
    <row r="329" s="5" customFormat="1" x14ac:dyDescent="0.2"/>
    <row r="330" s="5" customFormat="1" x14ac:dyDescent="0.2"/>
    <row r="331" s="5" customFormat="1" x14ac:dyDescent="0.2"/>
    <row r="332" s="5" customFormat="1" x14ac:dyDescent="0.2"/>
    <row r="333" s="5" customFormat="1" x14ac:dyDescent="0.2"/>
    <row r="334" s="5" customFormat="1" x14ac:dyDescent="0.2"/>
    <row r="335" s="5" customFormat="1" x14ac:dyDescent="0.2"/>
    <row r="336" s="5" customFormat="1" x14ac:dyDescent="0.2"/>
    <row r="337" s="5" customFormat="1" x14ac:dyDescent="0.2"/>
    <row r="338" s="5" customFormat="1" x14ac:dyDescent="0.2"/>
    <row r="339" s="5" customFormat="1" x14ac:dyDescent="0.2"/>
    <row r="340" s="5" customFormat="1" x14ac:dyDescent="0.2"/>
    <row r="341" s="5" customFormat="1" x14ac:dyDescent="0.2"/>
    <row r="342" s="5" customFormat="1" x14ac:dyDescent="0.2"/>
    <row r="343" s="5" customFormat="1" x14ac:dyDescent="0.2"/>
    <row r="344" s="5" customFormat="1" x14ac:dyDescent="0.2"/>
    <row r="345" s="5" customFormat="1" x14ac:dyDescent="0.2"/>
    <row r="346" s="5" customFormat="1" x14ac:dyDescent="0.2"/>
    <row r="347" s="5" customFormat="1" x14ac:dyDescent="0.2"/>
    <row r="348" s="5" customFormat="1" x14ac:dyDescent="0.2"/>
    <row r="349" s="5" customFormat="1" x14ac:dyDescent="0.2"/>
    <row r="350" s="5" customFormat="1" x14ac:dyDescent="0.2"/>
    <row r="351" s="5" customFormat="1" x14ac:dyDescent="0.2"/>
    <row r="352" s="5" customFormat="1" x14ac:dyDescent="0.2"/>
    <row r="353" s="5" customFormat="1" x14ac:dyDescent="0.2"/>
    <row r="354" s="5" customFormat="1" x14ac:dyDescent="0.2"/>
    <row r="355" s="5" customFormat="1" x14ac:dyDescent="0.2"/>
    <row r="356" s="5" customFormat="1" x14ac:dyDescent="0.2"/>
    <row r="357" s="5" customFormat="1" x14ac:dyDescent="0.2"/>
    <row r="358" s="5" customFormat="1" x14ac:dyDescent="0.2"/>
    <row r="359" s="5" customFormat="1" x14ac:dyDescent="0.2"/>
    <row r="360" s="5" customFormat="1" x14ac:dyDescent="0.2"/>
    <row r="361" s="5" customFormat="1" x14ac:dyDescent="0.2"/>
    <row r="362" s="5" customFormat="1" x14ac:dyDescent="0.2"/>
    <row r="363" s="5" customFormat="1" x14ac:dyDescent="0.2"/>
    <row r="364" s="5" customFormat="1" x14ac:dyDescent="0.2"/>
    <row r="365" s="5" customFormat="1" x14ac:dyDescent="0.2"/>
    <row r="366" s="5" customFormat="1" x14ac:dyDescent="0.2"/>
    <row r="367" s="5" customFormat="1" x14ac:dyDescent="0.2"/>
    <row r="368" s="5" customFormat="1" x14ac:dyDescent="0.2"/>
    <row r="369" s="5" customFormat="1" x14ac:dyDescent="0.2"/>
    <row r="370" s="5" customFormat="1" x14ac:dyDescent="0.2"/>
    <row r="371" s="5" customFormat="1" x14ac:dyDescent="0.2"/>
    <row r="372" s="5" customFormat="1" x14ac:dyDescent="0.2"/>
    <row r="373" s="5" customFormat="1" x14ac:dyDescent="0.2"/>
    <row r="374" s="5" customFormat="1" x14ac:dyDescent="0.2"/>
    <row r="375" s="5" customFormat="1" x14ac:dyDescent="0.2"/>
    <row r="376" s="5" customFormat="1" x14ac:dyDescent="0.2"/>
    <row r="377" s="5" customFormat="1" x14ac:dyDescent="0.2"/>
    <row r="378" s="5" customFormat="1" x14ac:dyDescent="0.2"/>
    <row r="379" s="5" customFormat="1" x14ac:dyDescent="0.2"/>
    <row r="380" s="5" customFormat="1" x14ac:dyDescent="0.2"/>
    <row r="381" s="5" customFormat="1" x14ac:dyDescent="0.2"/>
    <row r="382" s="5" customFormat="1" x14ac:dyDescent="0.2"/>
    <row r="383" s="5" customFormat="1" x14ac:dyDescent="0.2"/>
    <row r="384" s="5" customFormat="1" x14ac:dyDescent="0.2"/>
    <row r="385" s="5" customFormat="1" x14ac:dyDescent="0.2"/>
    <row r="386" s="5" customFormat="1" x14ac:dyDescent="0.2"/>
    <row r="387" s="5" customFormat="1" x14ac:dyDescent="0.2"/>
    <row r="388" s="5" customFormat="1" x14ac:dyDescent="0.2"/>
    <row r="389" s="5" customFormat="1" x14ac:dyDescent="0.2"/>
    <row r="390" s="5" customFormat="1" x14ac:dyDescent="0.2"/>
    <row r="391" s="5" customFormat="1" x14ac:dyDescent="0.2"/>
    <row r="392" s="5" customFormat="1" x14ac:dyDescent="0.2"/>
    <row r="393" s="5" customFormat="1" x14ac:dyDescent="0.2"/>
    <row r="394" s="5" customFormat="1" x14ac:dyDescent="0.2"/>
    <row r="395" s="5" customFormat="1" x14ac:dyDescent="0.2"/>
    <row r="396" s="5" customFormat="1" x14ac:dyDescent="0.2"/>
    <row r="397" s="5" customFormat="1" x14ac:dyDescent="0.2"/>
    <row r="398" s="5" customFormat="1" x14ac:dyDescent="0.2"/>
    <row r="399" s="5" customFormat="1" x14ac:dyDescent="0.2"/>
    <row r="400" s="5" customFormat="1" x14ac:dyDescent="0.2"/>
    <row r="401" s="5" customFormat="1" x14ac:dyDescent="0.2"/>
    <row r="402" s="5" customFormat="1" x14ac:dyDescent="0.2"/>
    <row r="403" s="5" customFormat="1" x14ac:dyDescent="0.2"/>
    <row r="404" s="5" customFormat="1" x14ac:dyDescent="0.2"/>
    <row r="405" s="5" customFormat="1" x14ac:dyDescent="0.2"/>
    <row r="406" s="5" customFormat="1" x14ac:dyDescent="0.2"/>
    <row r="407" s="5" customFormat="1" x14ac:dyDescent="0.2"/>
    <row r="408" s="5" customFormat="1" x14ac:dyDescent="0.2"/>
    <row r="409" s="5" customFormat="1" x14ac:dyDescent="0.2"/>
    <row r="410" s="5" customFormat="1" x14ac:dyDescent="0.2"/>
    <row r="411" s="5" customFormat="1" x14ac:dyDescent="0.2"/>
    <row r="412" s="5" customFormat="1" x14ac:dyDescent="0.2"/>
    <row r="413" s="5" customFormat="1" x14ac:dyDescent="0.2"/>
    <row r="414" s="5" customFormat="1" x14ac:dyDescent="0.2"/>
    <row r="415" s="5" customFormat="1" x14ac:dyDescent="0.2"/>
    <row r="416" s="5" customFormat="1" x14ac:dyDescent="0.2"/>
    <row r="417" s="5" customFormat="1" x14ac:dyDescent="0.2"/>
    <row r="418" s="5" customFormat="1" x14ac:dyDescent="0.2"/>
    <row r="419" s="5" customFormat="1" x14ac:dyDescent="0.2"/>
    <row r="420" s="5" customFormat="1" x14ac:dyDescent="0.2"/>
    <row r="421" s="5" customFormat="1" x14ac:dyDescent="0.2"/>
    <row r="422" s="5" customFormat="1" x14ac:dyDescent="0.2"/>
    <row r="423" s="5" customFormat="1" x14ac:dyDescent="0.2"/>
    <row r="424" s="5" customFormat="1" x14ac:dyDescent="0.2"/>
    <row r="425" s="5" customFormat="1" x14ac:dyDescent="0.2"/>
    <row r="426" s="5" customFormat="1" x14ac:dyDescent="0.2"/>
    <row r="427" s="5" customFormat="1" x14ac:dyDescent="0.2"/>
    <row r="428" s="5" customFormat="1" x14ac:dyDescent="0.2"/>
    <row r="429" s="5" customFormat="1" x14ac:dyDescent="0.2"/>
    <row r="430" s="5" customFormat="1" x14ac:dyDescent="0.2"/>
    <row r="431" s="5" customFormat="1" x14ac:dyDescent="0.2"/>
    <row r="432" s="5" customFormat="1" x14ac:dyDescent="0.2"/>
    <row r="433" s="5" customFormat="1" x14ac:dyDescent="0.2"/>
    <row r="434" s="5" customFormat="1" x14ac:dyDescent="0.2"/>
    <row r="435" s="5" customFormat="1" x14ac:dyDescent="0.2"/>
    <row r="436" s="5" customFormat="1" x14ac:dyDescent="0.2"/>
    <row r="437" s="5" customFormat="1" x14ac:dyDescent="0.2"/>
    <row r="438" s="5" customFormat="1" x14ac:dyDescent="0.2"/>
    <row r="439" s="5" customFormat="1" x14ac:dyDescent="0.2"/>
    <row r="440" s="5" customFormat="1" x14ac:dyDescent="0.2"/>
    <row r="441" s="5" customFormat="1" x14ac:dyDescent="0.2"/>
    <row r="442" s="5" customFormat="1" x14ac:dyDescent="0.2"/>
    <row r="443" s="5" customFormat="1" x14ac:dyDescent="0.2"/>
    <row r="444" s="5" customFormat="1" x14ac:dyDescent="0.2"/>
    <row r="445" s="5" customFormat="1" x14ac:dyDescent="0.2"/>
    <row r="446" s="5" customFormat="1" x14ac:dyDescent="0.2"/>
    <row r="447" s="5" customFormat="1" x14ac:dyDescent="0.2"/>
    <row r="448" s="5" customFormat="1" x14ac:dyDescent="0.2"/>
    <row r="449" s="5" customFormat="1" x14ac:dyDescent="0.2"/>
    <row r="450" s="5" customFormat="1" x14ac:dyDescent="0.2"/>
    <row r="451" s="5" customFormat="1" x14ac:dyDescent="0.2"/>
    <row r="452" s="5" customFormat="1" x14ac:dyDescent="0.2"/>
    <row r="453" s="5" customFormat="1" x14ac:dyDescent="0.2"/>
    <row r="454" s="5" customFormat="1" x14ac:dyDescent="0.2"/>
    <row r="455" s="5" customFormat="1" x14ac:dyDescent="0.2"/>
    <row r="456" s="5" customFormat="1" x14ac:dyDescent="0.2"/>
    <row r="457" s="5" customFormat="1" x14ac:dyDescent="0.2"/>
    <row r="458" s="5" customFormat="1" x14ac:dyDescent="0.2"/>
    <row r="459" s="5" customFormat="1" x14ac:dyDescent="0.2"/>
    <row r="460" s="5" customFormat="1" x14ac:dyDescent="0.2"/>
    <row r="461" s="5" customFormat="1" x14ac:dyDescent="0.2"/>
    <row r="462" s="5" customFormat="1" x14ac:dyDescent="0.2"/>
    <row r="463" s="5" customFormat="1" x14ac:dyDescent="0.2"/>
    <row r="464" s="5" customFormat="1" x14ac:dyDescent="0.2"/>
    <row r="465" s="5" customFormat="1" x14ac:dyDescent="0.2"/>
    <row r="466" s="5" customFormat="1" x14ac:dyDescent="0.2"/>
    <row r="467" s="5" customFormat="1" x14ac:dyDescent="0.2"/>
    <row r="468" s="5" customFormat="1" x14ac:dyDescent="0.2"/>
    <row r="469" s="5" customFormat="1" x14ac:dyDescent="0.2"/>
    <row r="470" s="5" customFormat="1" x14ac:dyDescent="0.2"/>
    <row r="471" s="5" customFormat="1" x14ac:dyDescent="0.2"/>
    <row r="472" s="5" customFormat="1" x14ac:dyDescent="0.2"/>
    <row r="473" s="5" customFormat="1" x14ac:dyDescent="0.2"/>
    <row r="474" s="5" customFormat="1" x14ac:dyDescent="0.2"/>
    <row r="475" s="5" customFormat="1" x14ac:dyDescent="0.2"/>
    <row r="476" s="5" customFormat="1" x14ac:dyDescent="0.2"/>
    <row r="477" s="5" customFormat="1" x14ac:dyDescent="0.2"/>
    <row r="478" s="5" customFormat="1" x14ac:dyDescent="0.2"/>
    <row r="479" s="5" customFormat="1" x14ac:dyDescent="0.2"/>
    <row r="480" s="5" customFormat="1" x14ac:dyDescent="0.2"/>
    <row r="481" s="5" customFormat="1" x14ac:dyDescent="0.2"/>
    <row r="482" s="5" customFormat="1" x14ac:dyDescent="0.2"/>
    <row r="483" s="5" customFormat="1" x14ac:dyDescent="0.2"/>
    <row r="484" s="5" customFormat="1" x14ac:dyDescent="0.2"/>
    <row r="485" s="5" customFormat="1" x14ac:dyDescent="0.2"/>
    <row r="486" s="5" customFormat="1" x14ac:dyDescent="0.2"/>
    <row r="487" s="5" customFormat="1" x14ac:dyDescent="0.2"/>
    <row r="488" s="5" customFormat="1" x14ac:dyDescent="0.2"/>
    <row r="489" s="5" customFormat="1" x14ac:dyDescent="0.2"/>
    <row r="490" s="5" customFormat="1" x14ac:dyDescent="0.2"/>
    <row r="491" s="5" customFormat="1" x14ac:dyDescent="0.2"/>
    <row r="492" s="5" customFormat="1" x14ac:dyDescent="0.2"/>
    <row r="493" s="5" customFormat="1" x14ac:dyDescent="0.2"/>
    <row r="494" s="5" customFormat="1" x14ac:dyDescent="0.2"/>
    <row r="495" s="5" customFormat="1" x14ac:dyDescent="0.2"/>
    <row r="496" s="5" customFormat="1" x14ac:dyDescent="0.2"/>
    <row r="497" s="5" customFormat="1" x14ac:dyDescent="0.2"/>
    <row r="498" s="5" customFormat="1" x14ac:dyDescent="0.2"/>
    <row r="499" s="5" customFormat="1" x14ac:dyDescent="0.2"/>
    <row r="500" s="5" customFormat="1" x14ac:dyDescent="0.2"/>
    <row r="501" s="5" customFormat="1" x14ac:dyDescent="0.2"/>
    <row r="502" s="5" customFormat="1" x14ac:dyDescent="0.2"/>
    <row r="503" s="5" customFormat="1" x14ac:dyDescent="0.2"/>
    <row r="504" s="5" customFormat="1" x14ac:dyDescent="0.2"/>
    <row r="505" s="5" customFormat="1" x14ac:dyDescent="0.2"/>
    <row r="506" s="5" customFormat="1" x14ac:dyDescent="0.2"/>
    <row r="507" s="5" customFormat="1" x14ac:dyDescent="0.2"/>
    <row r="508" s="5" customFormat="1" x14ac:dyDescent="0.2"/>
    <row r="509" s="5" customFormat="1" x14ac:dyDescent="0.2"/>
    <row r="510" s="5" customFormat="1" x14ac:dyDescent="0.2"/>
    <row r="511" s="5" customFormat="1" x14ac:dyDescent="0.2"/>
    <row r="512" s="5" customFormat="1" x14ac:dyDescent="0.2"/>
    <row r="513" s="5" customFormat="1" x14ac:dyDescent="0.2"/>
    <row r="514" s="5" customFormat="1" x14ac:dyDescent="0.2"/>
    <row r="515" s="5" customFormat="1" x14ac:dyDescent="0.2"/>
    <row r="516" s="5" customFormat="1" x14ac:dyDescent="0.2"/>
    <row r="517" s="5" customFormat="1" x14ac:dyDescent="0.2"/>
    <row r="518" s="5" customFormat="1" x14ac:dyDescent="0.2"/>
    <row r="519" s="5" customFormat="1" x14ac:dyDescent="0.2"/>
    <row r="520" s="5" customFormat="1" x14ac:dyDescent="0.2"/>
    <row r="521" s="5" customFormat="1" x14ac:dyDescent="0.2"/>
    <row r="522" s="5" customFormat="1" x14ac:dyDescent="0.2"/>
    <row r="523" s="5" customFormat="1" x14ac:dyDescent="0.2"/>
    <row r="524" s="5" customFormat="1" x14ac:dyDescent="0.2"/>
    <row r="525" s="5" customFormat="1" x14ac:dyDescent="0.2"/>
    <row r="526" s="5" customFormat="1" x14ac:dyDescent="0.2"/>
    <row r="527" s="5" customFormat="1" x14ac:dyDescent="0.2"/>
    <row r="528" s="5" customFormat="1" x14ac:dyDescent="0.2"/>
    <row r="529" s="5" customFormat="1" x14ac:dyDescent="0.2"/>
    <row r="530" s="5" customFormat="1" x14ac:dyDescent="0.2"/>
    <row r="531" s="5" customFormat="1" x14ac:dyDescent="0.2"/>
    <row r="532" s="5" customFormat="1" x14ac:dyDescent="0.2"/>
    <row r="533" s="5" customFormat="1" x14ac:dyDescent="0.2"/>
    <row r="534" s="5" customFormat="1" x14ac:dyDescent="0.2"/>
    <row r="535" s="5" customFormat="1" x14ac:dyDescent="0.2"/>
    <row r="536" s="5" customFormat="1" x14ac:dyDescent="0.2"/>
    <row r="537" s="5" customFormat="1" x14ac:dyDescent="0.2"/>
    <row r="538" s="5" customFormat="1" x14ac:dyDescent="0.2"/>
    <row r="539" s="5" customFormat="1" x14ac:dyDescent="0.2"/>
    <row r="540" s="5" customFormat="1" x14ac:dyDescent="0.2"/>
    <row r="541" s="5" customFormat="1" x14ac:dyDescent="0.2"/>
    <row r="542" s="5" customFormat="1" x14ac:dyDescent="0.2"/>
    <row r="543" s="5" customFormat="1" x14ac:dyDescent="0.2"/>
    <row r="544" s="5" customFormat="1" x14ac:dyDescent="0.2"/>
    <row r="545" s="5" customFormat="1" x14ac:dyDescent="0.2"/>
    <row r="546" s="5" customFormat="1" x14ac:dyDescent="0.2"/>
    <row r="547" s="5" customFormat="1" x14ac:dyDescent="0.2"/>
    <row r="548" s="5" customFormat="1" x14ac:dyDescent="0.2"/>
    <row r="549" s="5" customFormat="1" x14ac:dyDescent="0.2"/>
    <row r="550" s="5" customFormat="1" x14ac:dyDescent="0.2"/>
    <row r="551" s="5" customFormat="1" x14ac:dyDescent="0.2"/>
    <row r="552" s="5" customFormat="1" x14ac:dyDescent="0.2"/>
    <row r="553" s="5" customFormat="1" x14ac:dyDescent="0.2"/>
    <row r="554" s="5" customFormat="1" x14ac:dyDescent="0.2"/>
    <row r="555" s="5" customFormat="1" x14ac:dyDescent="0.2"/>
    <row r="556" s="5" customFormat="1" x14ac:dyDescent="0.2"/>
    <row r="557" s="5" customFormat="1" x14ac:dyDescent="0.2"/>
    <row r="558" s="5" customFormat="1" x14ac:dyDescent="0.2"/>
    <row r="559" s="5" customFormat="1" x14ac:dyDescent="0.2"/>
    <row r="560" s="5" customFormat="1" x14ac:dyDescent="0.2"/>
    <row r="561" s="5" customFormat="1" x14ac:dyDescent="0.2"/>
    <row r="562" s="5" customFormat="1" x14ac:dyDescent="0.2"/>
    <row r="563" s="5" customFormat="1" x14ac:dyDescent="0.2"/>
    <row r="564" s="5" customFormat="1" x14ac:dyDescent="0.2"/>
    <row r="565" s="5" customFormat="1" x14ac:dyDescent="0.2"/>
    <row r="566" s="5" customFormat="1" x14ac:dyDescent="0.2"/>
    <row r="567" s="5" customFormat="1" x14ac:dyDescent="0.2"/>
    <row r="568" s="5" customFormat="1" x14ac:dyDescent="0.2"/>
    <row r="569" s="5" customFormat="1" x14ac:dyDescent="0.2"/>
    <row r="570" s="5" customFormat="1" x14ac:dyDescent="0.2"/>
    <row r="571" s="5" customFormat="1" x14ac:dyDescent="0.2"/>
    <row r="572" s="5" customFormat="1" x14ac:dyDescent="0.2"/>
    <row r="573" s="5" customFormat="1" x14ac:dyDescent="0.2"/>
    <row r="574" s="5" customFormat="1" x14ac:dyDescent="0.2"/>
    <row r="575" s="5" customFormat="1" x14ac:dyDescent="0.2"/>
    <row r="576" s="5" customFormat="1" x14ac:dyDescent="0.2"/>
    <row r="577" s="5" customFormat="1" x14ac:dyDescent="0.2"/>
    <row r="578" s="5" customFormat="1" x14ac:dyDescent="0.2"/>
    <row r="579" s="5" customFormat="1" x14ac:dyDescent="0.2"/>
    <row r="580" s="5" customFormat="1" x14ac:dyDescent="0.2"/>
    <row r="581" s="5" customFormat="1" x14ac:dyDescent="0.2"/>
    <row r="582" s="5" customFormat="1" x14ac:dyDescent="0.2"/>
    <row r="583" s="5" customFormat="1" x14ac:dyDescent="0.2"/>
    <row r="584" s="5" customFormat="1" x14ac:dyDescent="0.2"/>
    <row r="585" s="5" customFormat="1" x14ac:dyDescent="0.2"/>
    <row r="586" s="5" customFormat="1" x14ac:dyDescent="0.2"/>
    <row r="587" s="5" customFormat="1" x14ac:dyDescent="0.2"/>
    <row r="588" s="5" customFormat="1" x14ac:dyDescent="0.2"/>
    <row r="589" s="5" customFormat="1" x14ac:dyDescent="0.2"/>
    <row r="590" s="5" customFormat="1" x14ac:dyDescent="0.2"/>
    <row r="591" s="5" customFormat="1" x14ac:dyDescent="0.2"/>
    <row r="592" s="5" customFormat="1" x14ac:dyDescent="0.2"/>
    <row r="593" s="5" customFormat="1" x14ac:dyDescent="0.2"/>
    <row r="594" s="5" customFormat="1" x14ac:dyDescent="0.2"/>
    <row r="595" s="5" customFormat="1" x14ac:dyDescent="0.2"/>
    <row r="596" s="5" customFormat="1" x14ac:dyDescent="0.2"/>
    <row r="597" s="5" customFormat="1" x14ac:dyDescent="0.2"/>
    <row r="598" s="5" customFormat="1" x14ac:dyDescent="0.2"/>
    <row r="599" s="5" customFormat="1" x14ac:dyDescent="0.2"/>
    <row r="600" s="5" customFormat="1" x14ac:dyDescent="0.2"/>
    <row r="601" s="5" customFormat="1" x14ac:dyDescent="0.2"/>
    <row r="602" s="5" customFormat="1" x14ac:dyDescent="0.2"/>
    <row r="603" s="5" customFormat="1" x14ac:dyDescent="0.2"/>
    <row r="604" s="5" customFormat="1" x14ac:dyDescent="0.2"/>
    <row r="605" s="5" customFormat="1" x14ac:dyDescent="0.2"/>
    <row r="606" s="5" customFormat="1" x14ac:dyDescent="0.2"/>
    <row r="607" s="5" customFormat="1" x14ac:dyDescent="0.2"/>
    <row r="608" s="5" customFormat="1" x14ac:dyDescent="0.2"/>
    <row r="609" s="5" customFormat="1" x14ac:dyDescent="0.2"/>
    <row r="610" s="5" customFormat="1" x14ac:dyDescent="0.2"/>
    <row r="611" s="5" customFormat="1" x14ac:dyDescent="0.2"/>
    <row r="612" s="5" customFormat="1" x14ac:dyDescent="0.2"/>
    <row r="613" s="5" customFormat="1" x14ac:dyDescent="0.2"/>
    <row r="614" s="5" customFormat="1" x14ac:dyDescent="0.2"/>
    <row r="615" s="5" customFormat="1" x14ac:dyDescent="0.2"/>
    <row r="616" s="5" customFormat="1" x14ac:dyDescent="0.2"/>
    <row r="617" s="5" customFormat="1" x14ac:dyDescent="0.2"/>
    <row r="618" s="5" customFormat="1" x14ac:dyDescent="0.2"/>
    <row r="619" s="5" customFormat="1" x14ac:dyDescent="0.2"/>
    <row r="620" s="5" customFormat="1" x14ac:dyDescent="0.2"/>
    <row r="621" s="5" customFormat="1" x14ac:dyDescent="0.2"/>
    <row r="622" s="5" customFormat="1" x14ac:dyDescent="0.2"/>
    <row r="623" s="5" customFormat="1" x14ac:dyDescent="0.2"/>
    <row r="624" s="5" customFormat="1" x14ac:dyDescent="0.2"/>
    <row r="625" s="5" customFormat="1" x14ac:dyDescent="0.2"/>
    <row r="626" s="5" customFormat="1" x14ac:dyDescent="0.2"/>
    <row r="627" s="5" customFormat="1" x14ac:dyDescent="0.2"/>
    <row r="628" s="5" customFormat="1" x14ac:dyDescent="0.2"/>
    <row r="629" s="5" customFormat="1" x14ac:dyDescent="0.2"/>
    <row r="630" s="5" customFormat="1" x14ac:dyDescent="0.2"/>
    <row r="631" s="5" customFormat="1" x14ac:dyDescent="0.2"/>
    <row r="632" s="5" customFormat="1" x14ac:dyDescent="0.2"/>
    <row r="633" s="5" customFormat="1" x14ac:dyDescent="0.2"/>
    <row r="634" s="5" customFormat="1" x14ac:dyDescent="0.2"/>
    <row r="635" s="5" customFormat="1" x14ac:dyDescent="0.2"/>
    <row r="636" s="5" customFormat="1" x14ac:dyDescent="0.2"/>
    <row r="637" s="5" customFormat="1" x14ac:dyDescent="0.2"/>
    <row r="638" s="5" customFormat="1" x14ac:dyDescent="0.2"/>
    <row r="639" s="5" customFormat="1" x14ac:dyDescent="0.2"/>
    <row r="640" s="5" customFormat="1" x14ac:dyDescent="0.2"/>
    <row r="641" s="5" customFormat="1" x14ac:dyDescent="0.2"/>
    <row r="642" s="5" customFormat="1" x14ac:dyDescent="0.2"/>
    <row r="643" s="5" customFormat="1" x14ac:dyDescent="0.2"/>
    <row r="644" s="5" customFormat="1" x14ac:dyDescent="0.2"/>
    <row r="645" s="5" customFormat="1" x14ac:dyDescent="0.2"/>
    <row r="646" s="5" customFormat="1" x14ac:dyDescent="0.2"/>
    <row r="647" s="5" customFormat="1" x14ac:dyDescent="0.2"/>
    <row r="648" s="5" customFormat="1" x14ac:dyDescent="0.2"/>
    <row r="649" s="5" customFormat="1" x14ac:dyDescent="0.2"/>
    <row r="650" s="5" customFormat="1" x14ac:dyDescent="0.2"/>
    <row r="651" s="5" customFormat="1" x14ac:dyDescent="0.2"/>
    <row r="652" s="5" customFormat="1" x14ac:dyDescent="0.2"/>
    <row r="653" s="5" customFormat="1" x14ac:dyDescent="0.2"/>
    <row r="654" s="5" customFormat="1" x14ac:dyDescent="0.2"/>
    <row r="655" s="5" customFormat="1" x14ac:dyDescent="0.2"/>
    <row r="656" s="5" customFormat="1" x14ac:dyDescent="0.2"/>
    <row r="657" s="5" customFormat="1" x14ac:dyDescent="0.2"/>
    <row r="658" s="5" customFormat="1" x14ac:dyDescent="0.2"/>
    <row r="659" s="5" customFormat="1" x14ac:dyDescent="0.2"/>
    <row r="660" s="5" customFormat="1" x14ac:dyDescent="0.2"/>
    <row r="661" s="5" customFormat="1" x14ac:dyDescent="0.2"/>
    <row r="662" s="5" customFormat="1" x14ac:dyDescent="0.2"/>
    <row r="663" s="5" customFormat="1" x14ac:dyDescent="0.2"/>
    <row r="664" s="5" customFormat="1" x14ac:dyDescent="0.2"/>
    <row r="665" s="5" customFormat="1" x14ac:dyDescent="0.2"/>
    <row r="666" s="5" customFormat="1" x14ac:dyDescent="0.2"/>
    <row r="667" s="5" customFormat="1" x14ac:dyDescent="0.2"/>
    <row r="668" s="5" customFormat="1" x14ac:dyDescent="0.2"/>
    <row r="669" s="5" customFormat="1" x14ac:dyDescent="0.2"/>
    <row r="670" s="5" customFormat="1" x14ac:dyDescent="0.2"/>
    <row r="671" s="5" customFormat="1" x14ac:dyDescent="0.2"/>
    <row r="672" s="5" customFormat="1" x14ac:dyDescent="0.2"/>
    <row r="673" s="5" customFormat="1" x14ac:dyDescent="0.2"/>
    <row r="674" s="5" customFormat="1" x14ac:dyDescent="0.2"/>
    <row r="675" s="5" customFormat="1" x14ac:dyDescent="0.2"/>
    <row r="676" s="5" customFormat="1" x14ac:dyDescent="0.2"/>
    <row r="677" s="5" customFormat="1" x14ac:dyDescent="0.2"/>
    <row r="678" s="5" customFormat="1" x14ac:dyDescent="0.2"/>
    <row r="679" s="5" customFormat="1" x14ac:dyDescent="0.2"/>
    <row r="680" s="5" customFormat="1" x14ac:dyDescent="0.2"/>
    <row r="681" s="5" customFormat="1" x14ac:dyDescent="0.2"/>
    <row r="682" s="5" customFormat="1" x14ac:dyDescent="0.2"/>
    <row r="683" s="5" customFormat="1" x14ac:dyDescent="0.2"/>
    <row r="684" s="5" customFormat="1" x14ac:dyDescent="0.2"/>
    <row r="685" s="5" customFormat="1" x14ac:dyDescent="0.2"/>
    <row r="686" s="5" customFormat="1" x14ac:dyDescent="0.2"/>
    <row r="687" s="5" customFormat="1" x14ac:dyDescent="0.2"/>
    <row r="688" s="5" customFormat="1" x14ac:dyDescent="0.2"/>
    <row r="689" s="5" customFormat="1" x14ac:dyDescent="0.2"/>
    <row r="690" s="5" customFormat="1" x14ac:dyDescent="0.2"/>
    <row r="691" s="5" customFormat="1" x14ac:dyDescent="0.2"/>
    <row r="692" s="5" customFormat="1" x14ac:dyDescent="0.2"/>
    <row r="693" s="5" customFormat="1" x14ac:dyDescent="0.2"/>
    <row r="694" s="5" customFormat="1" x14ac:dyDescent="0.2"/>
    <row r="695" s="5" customFormat="1" x14ac:dyDescent="0.2"/>
    <row r="696" s="5" customFormat="1" x14ac:dyDescent="0.2"/>
    <row r="697" s="5" customFormat="1" x14ac:dyDescent="0.2"/>
    <row r="698" s="5" customFormat="1" x14ac:dyDescent="0.2"/>
    <row r="699" s="5" customFormat="1" x14ac:dyDescent="0.2"/>
    <row r="700" s="5" customFormat="1" x14ac:dyDescent="0.2"/>
    <row r="701" s="5" customFormat="1" x14ac:dyDescent="0.2"/>
    <row r="702" s="5" customFormat="1" x14ac:dyDescent="0.2"/>
    <row r="703" s="5" customFormat="1" x14ac:dyDescent="0.2"/>
    <row r="704" s="5" customFormat="1" x14ac:dyDescent="0.2"/>
    <row r="705" s="5" customFormat="1" x14ac:dyDescent="0.2"/>
    <row r="706" s="5" customFormat="1" x14ac:dyDescent="0.2"/>
    <row r="707" s="5" customFormat="1" x14ac:dyDescent="0.2"/>
    <row r="708" s="5" customFormat="1" x14ac:dyDescent="0.2"/>
    <row r="709" s="5" customFormat="1" x14ac:dyDescent="0.2"/>
    <row r="710" s="5" customFormat="1" x14ac:dyDescent="0.2"/>
    <row r="711" s="5" customFormat="1" x14ac:dyDescent="0.2"/>
    <row r="712" s="5" customFormat="1" x14ac:dyDescent="0.2"/>
    <row r="713" s="5" customFormat="1" x14ac:dyDescent="0.2"/>
    <row r="714" s="5" customFormat="1" x14ac:dyDescent="0.2"/>
    <row r="715" s="5" customFormat="1" x14ac:dyDescent="0.2"/>
    <row r="716" s="5" customFormat="1" x14ac:dyDescent="0.2"/>
    <row r="717" s="5" customFormat="1" x14ac:dyDescent="0.2"/>
    <row r="718" s="5" customFormat="1" x14ac:dyDescent="0.2"/>
    <row r="719" s="5" customFormat="1" x14ac:dyDescent="0.2"/>
    <row r="720" s="5" customFormat="1" x14ac:dyDescent="0.2"/>
    <row r="721" s="5" customFormat="1" x14ac:dyDescent="0.2"/>
    <row r="722" s="5" customFormat="1" x14ac:dyDescent="0.2"/>
    <row r="723" s="5" customFormat="1" x14ac:dyDescent="0.2"/>
    <row r="724" s="5" customFormat="1" x14ac:dyDescent="0.2"/>
    <row r="725" s="5" customFormat="1" x14ac:dyDescent="0.2"/>
    <row r="726" s="5" customFormat="1" x14ac:dyDescent="0.2"/>
    <row r="727" s="5" customFormat="1" x14ac:dyDescent="0.2"/>
    <row r="728" s="5" customFormat="1" x14ac:dyDescent="0.2"/>
    <row r="729" s="5" customFormat="1" x14ac:dyDescent="0.2"/>
    <row r="730" s="5" customFormat="1" x14ac:dyDescent="0.2"/>
    <row r="731" s="5" customFormat="1" x14ac:dyDescent="0.2"/>
    <row r="732" s="5" customFormat="1" x14ac:dyDescent="0.2"/>
    <row r="733" s="5" customFormat="1" x14ac:dyDescent="0.2"/>
    <row r="734" s="5" customFormat="1" x14ac:dyDescent="0.2"/>
    <row r="735" s="5" customFormat="1" x14ac:dyDescent="0.2"/>
    <row r="736" s="5" customFormat="1" x14ac:dyDescent="0.2"/>
    <row r="737" s="5" customFormat="1" x14ac:dyDescent="0.2"/>
    <row r="738" s="5" customFormat="1" x14ac:dyDescent="0.2"/>
    <row r="739" s="5" customFormat="1" x14ac:dyDescent="0.2"/>
    <row r="740" s="5" customFormat="1" x14ac:dyDescent="0.2"/>
    <row r="741" s="5" customFormat="1" x14ac:dyDescent="0.2"/>
    <row r="742" s="5" customFormat="1" x14ac:dyDescent="0.2"/>
    <row r="743" s="5" customFormat="1" x14ac:dyDescent="0.2"/>
    <row r="744" s="5" customFormat="1" x14ac:dyDescent="0.2"/>
    <row r="745" s="5" customFormat="1" x14ac:dyDescent="0.2"/>
    <row r="746" s="5" customFormat="1" x14ac:dyDescent="0.2"/>
    <row r="747" s="5" customFormat="1" x14ac:dyDescent="0.2"/>
    <row r="748" s="5" customFormat="1" x14ac:dyDescent="0.2"/>
    <row r="749" s="5" customFormat="1" x14ac:dyDescent="0.2"/>
    <row r="750" s="5" customFormat="1" x14ac:dyDescent="0.2"/>
    <row r="751" s="5" customFormat="1" x14ac:dyDescent="0.2"/>
    <row r="752" s="5" customFormat="1" x14ac:dyDescent="0.2"/>
    <row r="753" s="5" customFormat="1" x14ac:dyDescent="0.2"/>
    <row r="754" s="5" customFormat="1" x14ac:dyDescent="0.2"/>
    <row r="755" s="5" customFormat="1" x14ac:dyDescent="0.2"/>
    <row r="756" s="5" customFormat="1" x14ac:dyDescent="0.2"/>
    <row r="757" s="5" customFormat="1" x14ac:dyDescent="0.2"/>
    <row r="758" s="5" customFormat="1" x14ac:dyDescent="0.2"/>
    <row r="759" s="5" customFormat="1" x14ac:dyDescent="0.2"/>
    <row r="760" s="5" customFormat="1" x14ac:dyDescent="0.2"/>
    <row r="761" s="5" customFormat="1" x14ac:dyDescent="0.2"/>
    <row r="762" s="5" customFormat="1" x14ac:dyDescent="0.2"/>
    <row r="763" s="5" customFormat="1" x14ac:dyDescent="0.2"/>
    <row r="764" s="5" customFormat="1" x14ac:dyDescent="0.2"/>
    <row r="765" s="5" customFormat="1" x14ac:dyDescent="0.2"/>
    <row r="766" s="5" customFormat="1" x14ac:dyDescent="0.2"/>
    <row r="767" s="5" customFormat="1" x14ac:dyDescent="0.2"/>
    <row r="768" s="5" customFormat="1" x14ac:dyDescent="0.2"/>
    <row r="769" s="5" customFormat="1" x14ac:dyDescent="0.2"/>
    <row r="770" s="5" customFormat="1" x14ac:dyDescent="0.2"/>
    <row r="771" s="5" customFormat="1" x14ac:dyDescent="0.2"/>
    <row r="772" s="5" customFormat="1" x14ac:dyDescent="0.2"/>
    <row r="773" s="5" customFormat="1" x14ac:dyDescent="0.2"/>
    <row r="774" s="5" customFormat="1" x14ac:dyDescent="0.2"/>
    <row r="775" s="5" customFormat="1" x14ac:dyDescent="0.2"/>
    <row r="776" s="5" customFormat="1" x14ac:dyDescent="0.2"/>
    <row r="777" s="5" customFormat="1" x14ac:dyDescent="0.2"/>
    <row r="778" s="5" customFormat="1" x14ac:dyDescent="0.2"/>
    <row r="779" s="5" customFormat="1" x14ac:dyDescent="0.2"/>
    <row r="780" s="5" customFormat="1" x14ac:dyDescent="0.2"/>
    <row r="781" s="5" customFormat="1" x14ac:dyDescent="0.2"/>
    <row r="782" s="5" customFormat="1" x14ac:dyDescent="0.2"/>
    <row r="783" s="5" customFormat="1" x14ac:dyDescent="0.2"/>
    <row r="784" s="5" customFormat="1" x14ac:dyDescent="0.2"/>
    <row r="785" s="5" customFormat="1" x14ac:dyDescent="0.2"/>
    <row r="786" s="5" customFormat="1" x14ac:dyDescent="0.2"/>
    <row r="787" s="5" customFormat="1" x14ac:dyDescent="0.2"/>
    <row r="788" s="5" customFormat="1" x14ac:dyDescent="0.2"/>
    <row r="789" s="5" customFormat="1" x14ac:dyDescent="0.2"/>
    <row r="790" s="5" customFormat="1" x14ac:dyDescent="0.2"/>
    <row r="791" s="5" customFormat="1" x14ac:dyDescent="0.2"/>
    <row r="792" s="5" customFormat="1" x14ac:dyDescent="0.2"/>
    <row r="793" s="5" customFormat="1" x14ac:dyDescent="0.2"/>
    <row r="794" s="5" customFormat="1" x14ac:dyDescent="0.2"/>
    <row r="795" s="5" customFormat="1" x14ac:dyDescent="0.2"/>
    <row r="796" s="5" customFormat="1" x14ac:dyDescent="0.2"/>
    <row r="797" s="5" customFormat="1" x14ac:dyDescent="0.2"/>
    <row r="798" s="5" customFormat="1" x14ac:dyDescent="0.2"/>
    <row r="799" s="5" customFormat="1" x14ac:dyDescent="0.2"/>
    <row r="800" s="5" customFormat="1" x14ac:dyDescent="0.2"/>
    <row r="801" s="5" customFormat="1" x14ac:dyDescent="0.2"/>
    <row r="802" s="5" customFormat="1" x14ac:dyDescent="0.2"/>
    <row r="803" s="5" customFormat="1" x14ac:dyDescent="0.2"/>
    <row r="804" s="5" customFormat="1" x14ac:dyDescent="0.2"/>
    <row r="805" s="5" customFormat="1" x14ac:dyDescent="0.2"/>
    <row r="806" s="5" customFormat="1" x14ac:dyDescent="0.2"/>
    <row r="807" s="5" customFormat="1" x14ac:dyDescent="0.2"/>
    <row r="808" s="5" customFormat="1" x14ac:dyDescent="0.2"/>
    <row r="809" s="5" customFormat="1" x14ac:dyDescent="0.2"/>
    <row r="810" s="5" customFormat="1" x14ac:dyDescent="0.2"/>
    <row r="811" s="5" customFormat="1" x14ac:dyDescent="0.2"/>
    <row r="812" s="5" customFormat="1" x14ac:dyDescent="0.2"/>
    <row r="813" s="5" customFormat="1" x14ac:dyDescent="0.2"/>
    <row r="814" s="5" customFormat="1" x14ac:dyDescent="0.2"/>
    <row r="815" s="5" customFormat="1" x14ac:dyDescent="0.2"/>
    <row r="816" s="5" customFormat="1" x14ac:dyDescent="0.2"/>
    <row r="817" s="5" customFormat="1" x14ac:dyDescent="0.2"/>
    <row r="818" s="5" customFormat="1" x14ac:dyDescent="0.2"/>
    <row r="819" s="5" customFormat="1" x14ac:dyDescent="0.2"/>
    <row r="820" s="5" customFormat="1" x14ac:dyDescent="0.2"/>
    <row r="821" s="5" customFormat="1" x14ac:dyDescent="0.2"/>
    <row r="822" s="5" customFormat="1" x14ac:dyDescent="0.2"/>
    <row r="823" s="5" customFormat="1" x14ac:dyDescent="0.2"/>
    <row r="824" s="5" customFormat="1" x14ac:dyDescent="0.2"/>
    <row r="825" s="5" customFormat="1" x14ac:dyDescent="0.2"/>
    <row r="826" s="5" customFormat="1" x14ac:dyDescent="0.2"/>
    <row r="827" s="5" customFormat="1" x14ac:dyDescent="0.2"/>
    <row r="828" s="5" customFormat="1" x14ac:dyDescent="0.2"/>
    <row r="829" s="5" customFormat="1" x14ac:dyDescent="0.2"/>
    <row r="830" s="5" customFormat="1" x14ac:dyDescent="0.2"/>
    <row r="831" s="5" customFormat="1" x14ac:dyDescent="0.2"/>
    <row r="832" s="5" customFormat="1" x14ac:dyDescent="0.2"/>
    <row r="833" s="5" customFormat="1" x14ac:dyDescent="0.2"/>
    <row r="834" s="5" customFormat="1" x14ac:dyDescent="0.2"/>
    <row r="835" s="5" customFormat="1" x14ac:dyDescent="0.2"/>
    <row r="836" s="5" customFormat="1" x14ac:dyDescent="0.2"/>
    <row r="837" s="5" customFormat="1" x14ac:dyDescent="0.2"/>
    <row r="838" s="5" customFormat="1" x14ac:dyDescent="0.2"/>
    <row r="839" s="5" customFormat="1" x14ac:dyDescent="0.2"/>
    <row r="840" s="5" customFormat="1" x14ac:dyDescent="0.2"/>
    <row r="841" s="5" customFormat="1" x14ac:dyDescent="0.2"/>
    <row r="842" s="5" customFormat="1" x14ac:dyDescent="0.2"/>
    <row r="843" s="5" customFormat="1" x14ac:dyDescent="0.2"/>
    <row r="844" s="5" customFormat="1" x14ac:dyDescent="0.2"/>
    <row r="845" s="5" customFormat="1" x14ac:dyDescent="0.2"/>
    <row r="846" s="5" customFormat="1" x14ac:dyDescent="0.2"/>
    <row r="847" s="5" customFormat="1" x14ac:dyDescent="0.2"/>
    <row r="848" s="5" customFormat="1" x14ac:dyDescent="0.2"/>
    <row r="849" s="5" customFormat="1" x14ac:dyDescent="0.2"/>
    <row r="850" s="5" customFormat="1" x14ac:dyDescent="0.2"/>
    <row r="851" s="5" customFormat="1" x14ac:dyDescent="0.2"/>
    <row r="852" s="5" customFormat="1" x14ac:dyDescent="0.2"/>
    <row r="853" s="5" customFormat="1" x14ac:dyDescent="0.2"/>
    <row r="854" s="5" customFormat="1" x14ac:dyDescent="0.2"/>
    <row r="855" s="5" customFormat="1" x14ac:dyDescent="0.2"/>
    <row r="856" s="5" customFormat="1" x14ac:dyDescent="0.2"/>
    <row r="857" s="5" customFormat="1" x14ac:dyDescent="0.2"/>
    <row r="858" s="5" customFormat="1" x14ac:dyDescent="0.2"/>
    <row r="859" s="5" customFormat="1" x14ac:dyDescent="0.2"/>
    <row r="860" s="5" customFormat="1" x14ac:dyDescent="0.2"/>
    <row r="861" s="5" customFormat="1" x14ac:dyDescent="0.2"/>
    <row r="862" s="5" customFormat="1" x14ac:dyDescent="0.2"/>
    <row r="863" s="5" customFormat="1" x14ac:dyDescent="0.2"/>
    <row r="864" s="5" customFormat="1" x14ac:dyDescent="0.2"/>
    <row r="865" s="5" customFormat="1" x14ac:dyDescent="0.2"/>
    <row r="866" s="5" customFormat="1" x14ac:dyDescent="0.2"/>
    <row r="867" s="5" customFormat="1" x14ac:dyDescent="0.2"/>
    <row r="868" s="5" customFormat="1" x14ac:dyDescent="0.2"/>
    <row r="869" s="5" customFormat="1" x14ac:dyDescent="0.2"/>
    <row r="870" s="5" customFormat="1" x14ac:dyDescent="0.2"/>
    <row r="871" s="5" customFormat="1" x14ac:dyDescent="0.2"/>
    <row r="872" s="5" customFormat="1" x14ac:dyDescent="0.2"/>
    <row r="873" s="5" customFormat="1" x14ac:dyDescent="0.2"/>
    <row r="874" s="5" customFormat="1" x14ac:dyDescent="0.2"/>
    <row r="875" s="5" customFormat="1" x14ac:dyDescent="0.2"/>
    <row r="876" s="5" customFormat="1" x14ac:dyDescent="0.2"/>
    <row r="877" s="5" customFormat="1" x14ac:dyDescent="0.2"/>
    <row r="878" s="5" customFormat="1" x14ac:dyDescent="0.2"/>
    <row r="879" s="5" customFormat="1" x14ac:dyDescent="0.2"/>
    <row r="880" s="5" customFormat="1" x14ac:dyDescent="0.2"/>
    <row r="881" s="5" customFormat="1" x14ac:dyDescent="0.2"/>
    <row r="882" s="5" customFormat="1" x14ac:dyDescent="0.2"/>
    <row r="883" s="5" customFormat="1" x14ac:dyDescent="0.2"/>
    <row r="884" s="5" customFormat="1" x14ac:dyDescent="0.2"/>
    <row r="885" s="5" customFormat="1" x14ac:dyDescent="0.2"/>
    <row r="886" s="5" customFormat="1" x14ac:dyDescent="0.2"/>
    <row r="887" s="5" customFormat="1" x14ac:dyDescent="0.2"/>
    <row r="888" s="5" customFormat="1" x14ac:dyDescent="0.2"/>
    <row r="889" s="5" customFormat="1" x14ac:dyDescent="0.2"/>
    <row r="890" s="5" customFormat="1" x14ac:dyDescent="0.2"/>
    <row r="891" s="5" customFormat="1" x14ac:dyDescent="0.2"/>
    <row r="892" s="5" customFormat="1" x14ac:dyDescent="0.2"/>
    <row r="893" s="5" customFormat="1" x14ac:dyDescent="0.2"/>
    <row r="894" s="5" customFormat="1" x14ac:dyDescent="0.2"/>
  </sheetData>
  <mergeCells count="15">
    <mergeCell ref="A45:M45"/>
    <mergeCell ref="D2:E2"/>
    <mergeCell ref="F2:G2"/>
    <mergeCell ref="H2:I2"/>
    <mergeCell ref="J2:K2"/>
    <mergeCell ref="L2:M2"/>
    <mergeCell ref="A3:A4"/>
    <mergeCell ref="B3:C4"/>
    <mergeCell ref="D3:I3"/>
    <mergeCell ref="J3:K3"/>
    <mergeCell ref="L3:M4"/>
    <mergeCell ref="D4:E4"/>
    <mergeCell ref="F4:G4"/>
    <mergeCell ref="H4:I4"/>
    <mergeCell ref="J4:K4"/>
  </mergeCells>
  <pageMargins left="0.7" right="0.7" top="0.78740157499999996" bottom="0.78740157499999996" header="0.3" footer="0.3"/>
  <pageSetup paperSize="9" scale="71"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6"/>
  <sheetViews>
    <sheetView zoomScaleNormal="100" workbookViewId="0"/>
  </sheetViews>
  <sheetFormatPr baseColWidth="10" defaultRowHeight="14.25" x14ac:dyDescent="0.2"/>
  <cols>
    <col min="1" max="1" width="20.5" style="5" customWidth="1"/>
    <col min="2" max="2" width="11" style="5"/>
    <col min="3" max="3" width="7.375" style="5" customWidth="1"/>
    <col min="4" max="4" width="11" style="5"/>
    <col min="5" max="5" width="7.125" style="5" customWidth="1"/>
    <col min="6" max="6" width="11" style="5"/>
    <col min="7" max="7" width="6.5" style="5" customWidth="1"/>
    <col min="8" max="8" width="11" style="5"/>
    <col min="9" max="9" width="6.875" style="14" customWidth="1"/>
    <col min="10" max="10" width="11" style="14"/>
    <col min="11" max="11" width="6.875" style="5" customWidth="1"/>
    <col min="12" max="12" width="11" style="5"/>
    <col min="13" max="13" width="6.875" style="5" customWidth="1"/>
    <col min="14" max="24" width="11" style="5"/>
  </cols>
  <sheetData>
    <row r="1" spans="1:24" x14ac:dyDescent="0.2">
      <c r="A1" s="4" t="s">
        <v>62</v>
      </c>
      <c r="E1" s="8"/>
      <c r="I1" s="80"/>
      <c r="M1" s="80" t="s">
        <v>30</v>
      </c>
    </row>
    <row r="2" spans="1:24" s="14" customFormat="1" ht="9" customHeight="1" x14ac:dyDescent="0.2">
      <c r="D2" s="202"/>
      <c r="E2" s="202"/>
      <c r="F2" s="202"/>
      <c r="G2" s="202"/>
      <c r="H2" s="197"/>
      <c r="I2" s="197"/>
    </row>
    <row r="3" spans="1:24" s="87" customFormat="1" ht="31.5" customHeight="1" x14ac:dyDescent="0.2">
      <c r="A3" s="86"/>
      <c r="B3" s="208" t="s">
        <v>70</v>
      </c>
      <c r="C3" s="218"/>
      <c r="D3" s="218"/>
      <c r="E3" s="218"/>
      <c r="F3" s="218"/>
      <c r="G3" s="219"/>
      <c r="H3" s="204" t="s">
        <v>47</v>
      </c>
      <c r="I3" s="204"/>
      <c r="J3" s="208" t="s">
        <v>84</v>
      </c>
      <c r="K3" s="213"/>
      <c r="L3" s="213"/>
      <c r="M3" s="214"/>
    </row>
    <row r="4" spans="1:24" s="85" customFormat="1" ht="63.75" customHeight="1" x14ac:dyDescent="0.2">
      <c r="A4" s="88"/>
      <c r="B4" s="200" t="s">
        <v>0</v>
      </c>
      <c r="C4" s="201"/>
      <c r="D4" s="200" t="s">
        <v>71</v>
      </c>
      <c r="E4" s="201"/>
      <c r="F4" s="200" t="s">
        <v>46</v>
      </c>
      <c r="G4" s="201"/>
      <c r="H4" s="206"/>
      <c r="I4" s="207"/>
      <c r="J4" s="200" t="s">
        <v>85</v>
      </c>
      <c r="K4" s="201"/>
      <c r="L4" s="200" t="s">
        <v>86</v>
      </c>
      <c r="M4" s="212"/>
      <c r="N4" s="84"/>
      <c r="O4" s="84"/>
      <c r="P4" s="84"/>
      <c r="Q4" s="84"/>
      <c r="R4" s="84"/>
      <c r="S4" s="84"/>
      <c r="T4" s="84"/>
      <c r="U4" s="84"/>
      <c r="V4" s="84"/>
      <c r="W4" s="84"/>
      <c r="X4" s="84"/>
    </row>
    <row r="5" spans="1:24" ht="24" customHeight="1" x14ac:dyDescent="0.2">
      <c r="A5" s="18"/>
      <c r="B5" s="66" t="s">
        <v>1</v>
      </c>
      <c r="C5" s="49" t="s">
        <v>34</v>
      </c>
      <c r="D5" s="67" t="s">
        <v>1</v>
      </c>
      <c r="E5" s="49" t="s">
        <v>34</v>
      </c>
      <c r="F5" s="67" t="s">
        <v>1</v>
      </c>
      <c r="G5" s="49" t="s">
        <v>34</v>
      </c>
      <c r="H5" s="67" t="s">
        <v>1</v>
      </c>
      <c r="I5" s="68" t="s">
        <v>34</v>
      </c>
      <c r="J5" s="107" t="s">
        <v>1</v>
      </c>
      <c r="K5" s="108" t="s">
        <v>34</v>
      </c>
      <c r="L5" s="110" t="s">
        <v>87</v>
      </c>
      <c r="M5" s="112" t="s">
        <v>88</v>
      </c>
    </row>
    <row r="6" spans="1:24" ht="6.75" customHeight="1" x14ac:dyDescent="0.2">
      <c r="A6" s="36"/>
      <c r="B6" s="37"/>
      <c r="C6" s="38"/>
      <c r="D6" s="37"/>
      <c r="E6" s="38"/>
      <c r="F6" s="37"/>
      <c r="G6" s="38"/>
      <c r="H6" s="74"/>
      <c r="I6" s="38"/>
      <c r="J6" s="74"/>
      <c r="K6" s="38"/>
      <c r="L6" s="74"/>
      <c r="M6" s="38"/>
    </row>
    <row r="7" spans="1:24" s="17" customFormat="1" ht="12" customHeight="1" x14ac:dyDescent="0.15">
      <c r="A7" s="69" t="s">
        <v>0</v>
      </c>
      <c r="B7" s="95">
        <v>3536347.9341783505</v>
      </c>
      <c r="C7" s="106">
        <v>0.36617692409956704</v>
      </c>
      <c r="D7" s="72">
        <v>2865570.910663526</v>
      </c>
      <c r="E7" s="73">
        <v>0.44565649265080676</v>
      </c>
      <c r="F7" s="72">
        <v>670777.02351482667</v>
      </c>
      <c r="G7" s="73">
        <v>1.139976727781697</v>
      </c>
      <c r="H7" s="72">
        <v>670777.02351482667</v>
      </c>
      <c r="I7" s="73">
        <v>1.1399767277816972</v>
      </c>
      <c r="J7" s="72" t="s">
        <v>32</v>
      </c>
      <c r="K7" s="72" t="s">
        <v>32</v>
      </c>
      <c r="L7" s="72" t="s">
        <v>32</v>
      </c>
      <c r="M7" s="72" t="s">
        <v>32</v>
      </c>
      <c r="N7" s="16"/>
      <c r="O7" s="16"/>
      <c r="P7" s="16"/>
      <c r="Q7" s="16"/>
      <c r="R7" s="16"/>
      <c r="S7" s="16"/>
      <c r="T7" s="16"/>
      <c r="U7" s="16"/>
      <c r="V7" s="16"/>
      <c r="W7" s="16"/>
      <c r="X7" s="16"/>
    </row>
    <row r="8" spans="1:24" s="16" customFormat="1" ht="5.25" customHeight="1" x14ac:dyDescent="0.25">
      <c r="A8" s="39"/>
      <c r="B8" s="96"/>
      <c r="C8" s="97"/>
      <c r="D8" s="40"/>
      <c r="E8" s="41"/>
      <c r="F8" s="40"/>
      <c r="G8" s="42"/>
      <c r="H8" s="40"/>
      <c r="I8" s="41"/>
      <c r="M8" s="28"/>
    </row>
    <row r="9" spans="1:24" s="17" customFormat="1" ht="12" customHeight="1" x14ac:dyDescent="0.15">
      <c r="A9" s="34" t="s">
        <v>2</v>
      </c>
      <c r="B9" s="98">
        <v>663661.12036465225</v>
      </c>
      <c r="C9" s="99">
        <v>0.92787007821656842</v>
      </c>
      <c r="D9" s="43">
        <v>596737.39942015777</v>
      </c>
      <c r="E9" s="44">
        <v>1.0348122977158292</v>
      </c>
      <c r="F9" s="43">
        <v>66923.720944492379</v>
      </c>
      <c r="G9" s="44">
        <v>4.2203566878688523</v>
      </c>
      <c r="H9" s="43">
        <v>145720.31211811112</v>
      </c>
      <c r="I9" s="44">
        <v>2.4072415773631723</v>
      </c>
      <c r="J9" s="43">
        <f>+H9-F9</f>
        <v>78796.591173618741</v>
      </c>
      <c r="K9" s="44">
        <v>5.7209627270073735</v>
      </c>
      <c r="L9" s="109">
        <f>+(J9*100)/B9</f>
        <v>11.873016025155055</v>
      </c>
      <c r="M9" s="44">
        <v>0.67025748399044904</v>
      </c>
      <c r="N9" s="16"/>
      <c r="O9" s="16"/>
      <c r="P9" s="48"/>
      <c r="Q9" s="16"/>
      <c r="R9" s="16"/>
      <c r="S9" s="16"/>
      <c r="T9" s="16"/>
      <c r="U9" s="16"/>
      <c r="V9" s="16"/>
      <c r="W9" s="16"/>
      <c r="X9" s="16"/>
    </row>
    <row r="10" spans="1:24" s="17" customFormat="1" ht="12" customHeight="1" x14ac:dyDescent="0.15">
      <c r="A10" s="34" t="s">
        <v>3</v>
      </c>
      <c r="B10" s="98">
        <v>459642.88577884343</v>
      </c>
      <c r="C10" s="99">
        <v>1.1070695980034451</v>
      </c>
      <c r="D10" s="43">
        <v>417516.70317496464</v>
      </c>
      <c r="E10" s="44">
        <v>1.2186362338477856</v>
      </c>
      <c r="F10" s="43">
        <v>42126.182603877198</v>
      </c>
      <c r="G10" s="44">
        <v>5.1582626263012967</v>
      </c>
      <c r="H10" s="43">
        <v>61313.897427744545</v>
      </c>
      <c r="I10" s="44">
        <v>4.0290847726272752</v>
      </c>
      <c r="J10" s="43">
        <f t="shared" ref="J10:J38" si="0">+H10-F10</f>
        <v>19187.714823867347</v>
      </c>
      <c r="K10" s="44">
        <v>17.156603085261612</v>
      </c>
      <c r="L10" s="109">
        <f t="shared" ref="L10:L38" si="1">+(J10*100)/B10</f>
        <v>4.1744831514915459</v>
      </c>
      <c r="M10" s="44">
        <v>0.71470690307253182</v>
      </c>
      <c r="N10" s="16"/>
      <c r="O10" s="16"/>
      <c r="P10" s="16"/>
      <c r="Q10" s="16"/>
      <c r="R10" s="16"/>
      <c r="S10" s="16"/>
      <c r="T10" s="16"/>
      <c r="U10" s="16"/>
      <c r="V10" s="16"/>
      <c r="W10" s="16"/>
      <c r="X10" s="16"/>
    </row>
    <row r="11" spans="1:24" s="17" customFormat="1" ht="12" customHeight="1" x14ac:dyDescent="0.15">
      <c r="A11" s="34" t="s">
        <v>4</v>
      </c>
      <c r="B11" s="98">
        <v>180475.88515507319</v>
      </c>
      <c r="C11" s="99">
        <v>1.2645361093790901</v>
      </c>
      <c r="D11" s="43">
        <v>142355.8349508651</v>
      </c>
      <c r="E11" s="44">
        <v>1.5902408615089851</v>
      </c>
      <c r="F11" s="43">
        <v>38120.050204207873</v>
      </c>
      <c r="G11" s="44">
        <v>3.8500635342394367</v>
      </c>
      <c r="H11" s="43">
        <v>33193.609033576489</v>
      </c>
      <c r="I11" s="44">
        <v>5.5878928468434292</v>
      </c>
      <c r="J11" s="43">
        <f t="shared" si="0"/>
        <v>-4926.441170631384</v>
      </c>
      <c r="K11" s="44">
        <v>48.039428237394503</v>
      </c>
      <c r="L11" s="109">
        <f t="shared" si="1"/>
        <v>-2.7296949763667091</v>
      </c>
      <c r="M11" s="44">
        <v>1.3108754742410325</v>
      </c>
      <c r="N11" s="16"/>
      <c r="O11" s="16"/>
      <c r="P11" s="16"/>
      <c r="Q11" s="16"/>
      <c r="R11" s="16"/>
      <c r="S11" s="16"/>
      <c r="T11" s="16"/>
      <c r="U11" s="16"/>
      <c r="V11" s="16"/>
      <c r="W11" s="16"/>
      <c r="X11" s="16"/>
    </row>
    <row r="12" spans="1:24" s="17" customFormat="1" ht="12" customHeight="1" x14ac:dyDescent="0.15">
      <c r="A12" s="34" t="s">
        <v>5</v>
      </c>
      <c r="B12" s="98">
        <v>15170.400793379727</v>
      </c>
      <c r="C12" s="99">
        <v>6.3817432233171854</v>
      </c>
      <c r="D12" s="43">
        <v>11824.722119657357</v>
      </c>
      <c r="E12" s="44">
        <v>7.9456200255248461</v>
      </c>
      <c r="F12" s="43">
        <v>3345.6786737223665</v>
      </c>
      <c r="G12" s="44">
        <v>18.194330923428314</v>
      </c>
      <c r="H12" s="43">
        <v>1417.5703058810554</v>
      </c>
      <c r="I12" s="44">
        <v>27.927523417603094</v>
      </c>
      <c r="J12" s="43">
        <f t="shared" si="0"/>
        <v>-1928.1083678413111</v>
      </c>
      <c r="K12" s="44">
        <v>37.660661612770902</v>
      </c>
      <c r="L12" s="109">
        <f t="shared" si="1"/>
        <v>-12.709673225526949</v>
      </c>
      <c r="M12" s="44">
        <v>4.7173245924831217</v>
      </c>
      <c r="N12" s="16"/>
      <c r="O12" s="16"/>
      <c r="P12" s="16"/>
      <c r="Q12" s="16"/>
      <c r="R12" s="16"/>
      <c r="S12" s="16"/>
      <c r="T12" s="16"/>
      <c r="U12" s="16"/>
      <c r="V12" s="16"/>
      <c r="W12" s="16"/>
      <c r="X12" s="16"/>
    </row>
    <row r="13" spans="1:24" s="17" customFormat="1" ht="12" customHeight="1" x14ac:dyDescent="0.15">
      <c r="A13" s="34" t="s">
        <v>6</v>
      </c>
      <c r="B13" s="98">
        <v>69242.640958866701</v>
      </c>
      <c r="C13" s="99">
        <v>2.849210851885609</v>
      </c>
      <c r="D13" s="43">
        <v>41155.883685650762</v>
      </c>
      <c r="E13" s="44">
        <v>4.4571200869554346</v>
      </c>
      <c r="F13" s="43">
        <v>28086.757273215637</v>
      </c>
      <c r="G13" s="44">
        <v>5.8327714882051387</v>
      </c>
      <c r="H13" s="43">
        <v>14696.78059013124</v>
      </c>
      <c r="I13" s="44">
        <v>8.6822514301028395</v>
      </c>
      <c r="J13" s="43">
        <f t="shared" si="0"/>
        <v>-13389.976683084396</v>
      </c>
      <c r="K13" s="44">
        <v>15.521829723674401</v>
      </c>
      <c r="L13" s="109">
        <f t="shared" si="1"/>
        <v>-19.33776138180324</v>
      </c>
      <c r="M13" s="44">
        <v>2.9505723071582821</v>
      </c>
      <c r="N13" s="16"/>
      <c r="O13" s="16"/>
      <c r="P13" s="16"/>
      <c r="Q13" s="16"/>
      <c r="R13" s="16"/>
      <c r="S13" s="16"/>
      <c r="T13" s="16"/>
      <c r="U13" s="16"/>
      <c r="V13" s="16"/>
      <c r="W13" s="16"/>
      <c r="X13" s="16"/>
    </row>
    <row r="14" spans="1:24" s="17" customFormat="1" ht="5.25" customHeight="1" x14ac:dyDescent="0.15">
      <c r="A14" s="34"/>
      <c r="B14" s="98"/>
      <c r="C14" s="99"/>
      <c r="D14" s="43"/>
      <c r="E14" s="44"/>
      <c r="F14" s="43"/>
      <c r="G14" s="44"/>
      <c r="H14" s="43"/>
      <c r="I14" s="44"/>
      <c r="J14" s="43"/>
      <c r="K14" s="44"/>
      <c r="L14" s="109"/>
      <c r="M14" s="44"/>
      <c r="N14" s="16"/>
      <c r="O14" s="16"/>
      <c r="P14" s="16"/>
      <c r="Q14" s="16"/>
      <c r="R14" s="16"/>
      <c r="S14" s="16"/>
      <c r="T14" s="16"/>
      <c r="U14" s="16"/>
      <c r="V14" s="16"/>
      <c r="W14" s="16"/>
      <c r="X14" s="16"/>
    </row>
    <row r="15" spans="1:24" s="17" customFormat="1" ht="12" customHeight="1" x14ac:dyDescent="0.15">
      <c r="A15" s="34" t="s">
        <v>7</v>
      </c>
      <c r="B15" s="98">
        <v>16935.021957198154</v>
      </c>
      <c r="C15" s="99">
        <v>5.6231897462485847</v>
      </c>
      <c r="D15" s="43">
        <v>11096.627988596041</v>
      </c>
      <c r="E15" s="44">
        <v>8.322349892387237</v>
      </c>
      <c r="F15" s="43">
        <v>5838.393968602114</v>
      </c>
      <c r="G15" s="44">
        <v>13.044864630977399</v>
      </c>
      <c r="H15" s="43">
        <v>4426.2995645416377</v>
      </c>
      <c r="I15" s="44">
        <v>14.654831996335304</v>
      </c>
      <c r="J15" s="43">
        <f t="shared" si="0"/>
        <v>-1412.0944040604763</v>
      </c>
      <c r="K15" s="44">
        <v>70.899466860290701</v>
      </c>
      <c r="L15" s="109">
        <f t="shared" si="1"/>
        <v>-8.3383086696281019</v>
      </c>
      <c r="M15" s="44">
        <v>5.8931931592350013</v>
      </c>
      <c r="N15" s="16"/>
      <c r="O15" s="16"/>
      <c r="P15" s="16"/>
      <c r="Q15" s="16"/>
      <c r="R15" s="16"/>
      <c r="S15" s="16"/>
      <c r="T15" s="16"/>
      <c r="U15" s="16"/>
      <c r="V15" s="16"/>
      <c r="W15" s="16"/>
      <c r="X15" s="16"/>
    </row>
    <row r="16" spans="1:24" s="17" customFormat="1" ht="12" customHeight="1" x14ac:dyDescent="0.15">
      <c r="A16" s="34" t="s">
        <v>8</v>
      </c>
      <c r="B16" s="98">
        <v>18943.693331792892</v>
      </c>
      <c r="C16" s="99">
        <v>5.5737333581390081</v>
      </c>
      <c r="D16" s="43">
        <v>10055.202367578673</v>
      </c>
      <c r="E16" s="44">
        <v>9.3830581094256704</v>
      </c>
      <c r="F16" s="43">
        <v>8888.4909642142084</v>
      </c>
      <c r="G16" s="44">
        <v>10.192297628629326</v>
      </c>
      <c r="H16" s="43">
        <v>5066.0668501059481</v>
      </c>
      <c r="I16" s="44">
        <v>13.237377041700022</v>
      </c>
      <c r="J16" s="43">
        <f t="shared" si="0"/>
        <v>-3822.4241141082603</v>
      </c>
      <c r="K16" s="44">
        <v>29.488122730067101</v>
      </c>
      <c r="L16" s="109">
        <f t="shared" si="1"/>
        <v>-20.177818797843123</v>
      </c>
      <c r="M16" s="44">
        <v>5.8428039892498154</v>
      </c>
      <c r="N16" s="16"/>
      <c r="O16" s="16"/>
      <c r="P16" s="16"/>
      <c r="Q16" s="16"/>
      <c r="R16" s="16"/>
      <c r="S16" s="16"/>
      <c r="T16" s="16"/>
      <c r="U16" s="16"/>
      <c r="V16" s="16"/>
      <c r="W16" s="16"/>
      <c r="X16" s="16"/>
    </row>
    <row r="17" spans="1:24" s="17" customFormat="1" ht="12" customHeight="1" x14ac:dyDescent="0.15">
      <c r="A17" s="34" t="s">
        <v>9</v>
      </c>
      <c r="B17" s="98">
        <v>18118.887546815342</v>
      </c>
      <c r="C17" s="99">
        <v>5.8722868434381184</v>
      </c>
      <c r="D17" s="43">
        <v>13608.085110823627</v>
      </c>
      <c r="E17" s="44">
        <v>7.6341568791836112</v>
      </c>
      <c r="F17" s="43">
        <v>4510.8024359917399</v>
      </c>
      <c r="G17" s="44">
        <v>15.900107519990383</v>
      </c>
      <c r="H17" s="43">
        <v>2864.4145852159372</v>
      </c>
      <c r="I17" s="44">
        <v>20.580415667893824</v>
      </c>
      <c r="J17" s="43">
        <f t="shared" si="0"/>
        <v>-1646.3878507758027</v>
      </c>
      <c r="K17" s="44">
        <v>56.391138360021799</v>
      </c>
      <c r="L17" s="109">
        <f t="shared" si="1"/>
        <v>-9.0865835251854605</v>
      </c>
      <c r="M17" s="44">
        <v>5.0961694675657965</v>
      </c>
      <c r="N17" s="16"/>
      <c r="O17" s="16"/>
      <c r="P17" s="16"/>
      <c r="Q17" s="16"/>
      <c r="R17" s="16"/>
      <c r="S17" s="16"/>
      <c r="T17" s="16"/>
      <c r="U17" s="16"/>
      <c r="V17" s="16"/>
      <c r="W17" s="16"/>
      <c r="X17" s="16"/>
    </row>
    <row r="18" spans="1:24" s="17" customFormat="1" ht="12" customHeight="1" x14ac:dyDescent="0.15">
      <c r="A18" s="34" t="s">
        <v>10</v>
      </c>
      <c r="B18" s="98">
        <v>53561.590971629455</v>
      </c>
      <c r="C18" s="99">
        <v>3.2411452862707057</v>
      </c>
      <c r="D18" s="43">
        <v>37896.990922751538</v>
      </c>
      <c r="E18" s="44">
        <v>4.47308235785506</v>
      </c>
      <c r="F18" s="43">
        <v>15664.600048877837</v>
      </c>
      <c r="G18" s="44">
        <v>8.1012124896472884</v>
      </c>
      <c r="H18" s="43">
        <v>34645.491655176149</v>
      </c>
      <c r="I18" s="44">
        <v>5.2413602011376268</v>
      </c>
      <c r="J18" s="43">
        <f t="shared" si="0"/>
        <v>18980.891606298312</v>
      </c>
      <c r="K18" s="44">
        <v>11.68275117222486</v>
      </c>
      <c r="L18" s="109">
        <f t="shared" si="1"/>
        <v>35.43750523831924</v>
      </c>
      <c r="M18" s="44">
        <v>3.9775604643249181</v>
      </c>
      <c r="N18" s="16"/>
      <c r="O18" s="16"/>
      <c r="P18" s="16"/>
      <c r="Q18" s="16"/>
      <c r="R18" s="16"/>
      <c r="S18" s="16"/>
      <c r="T18" s="16"/>
      <c r="U18" s="16"/>
      <c r="V18" s="16"/>
      <c r="W18" s="16"/>
      <c r="X18" s="16"/>
    </row>
    <row r="19" spans="1:24" s="17" customFormat="1" ht="12" customHeight="1" x14ac:dyDescent="0.15">
      <c r="A19" s="34" t="s">
        <v>11</v>
      </c>
      <c r="B19" s="98">
        <v>123574.27414541919</v>
      </c>
      <c r="C19" s="99">
        <v>2.171453843196534</v>
      </c>
      <c r="D19" s="43">
        <v>88934.374195910277</v>
      </c>
      <c r="E19" s="44">
        <v>2.9302471191942918</v>
      </c>
      <c r="F19" s="43">
        <v>34639.899949509891</v>
      </c>
      <c r="G19" s="44">
        <v>5.4130533650745472</v>
      </c>
      <c r="H19" s="43">
        <v>14847.043065456402</v>
      </c>
      <c r="I19" s="44">
        <v>7.897216882077263</v>
      </c>
      <c r="J19" s="43">
        <f t="shared" si="0"/>
        <v>-19792.856884053486</v>
      </c>
      <c r="K19" s="44">
        <v>11.179492749962099</v>
      </c>
      <c r="L19" s="109">
        <f t="shared" si="1"/>
        <v>-16.016971995936416</v>
      </c>
      <c r="M19" s="44">
        <v>1.7565138244671981</v>
      </c>
      <c r="N19" s="16"/>
      <c r="O19" s="16"/>
      <c r="P19" s="16"/>
      <c r="Q19" s="16"/>
      <c r="R19" s="16"/>
      <c r="S19" s="16"/>
      <c r="T19" s="16"/>
      <c r="U19" s="16"/>
      <c r="V19" s="16"/>
      <c r="W19" s="16"/>
      <c r="X19" s="16"/>
    </row>
    <row r="20" spans="1:24" s="17" customFormat="1" ht="4.5" customHeight="1" x14ac:dyDescent="0.15">
      <c r="A20" s="34"/>
      <c r="B20" s="98"/>
      <c r="C20" s="99"/>
      <c r="D20" s="43"/>
      <c r="E20" s="44"/>
      <c r="F20" s="43"/>
      <c r="G20" s="44"/>
      <c r="H20" s="43"/>
      <c r="I20" s="44"/>
      <c r="J20" s="43"/>
      <c r="K20" s="44"/>
      <c r="L20" s="109"/>
      <c r="M20" s="44"/>
      <c r="N20" s="16"/>
      <c r="O20" s="16"/>
      <c r="P20" s="16"/>
      <c r="Q20" s="16"/>
      <c r="R20" s="16"/>
      <c r="S20" s="16"/>
      <c r="T20" s="16"/>
      <c r="U20" s="16"/>
      <c r="V20" s="16"/>
      <c r="W20" s="16"/>
      <c r="X20" s="16"/>
    </row>
    <row r="21" spans="1:24" s="17" customFormat="1" ht="12" customHeight="1" x14ac:dyDescent="0.15">
      <c r="A21" s="34" t="s">
        <v>12</v>
      </c>
      <c r="B21" s="98">
        <v>120217.10034914243</v>
      </c>
      <c r="C21" s="99">
        <v>2.1611379970202225</v>
      </c>
      <c r="D21" s="43">
        <v>75197.333280120874</v>
      </c>
      <c r="E21" s="44">
        <v>3.2791501394768661</v>
      </c>
      <c r="F21" s="43">
        <v>45019.767069022455</v>
      </c>
      <c r="G21" s="44">
        <v>4.6434927615363319</v>
      </c>
      <c r="H21" s="43">
        <v>32226.840650161063</v>
      </c>
      <c r="I21" s="44">
        <v>5.5826108677705113</v>
      </c>
      <c r="J21" s="43">
        <f t="shared" si="0"/>
        <v>-12792.926418861392</v>
      </c>
      <c r="K21" s="44">
        <v>21.578800906745901</v>
      </c>
      <c r="L21" s="109">
        <f t="shared" si="1"/>
        <v>-10.641519702028523</v>
      </c>
      <c r="M21" s="44">
        <v>2.2847670695758011</v>
      </c>
      <c r="N21" s="16"/>
      <c r="O21" s="16"/>
      <c r="P21" s="16"/>
      <c r="Q21" s="16"/>
      <c r="R21" s="16"/>
      <c r="S21" s="16"/>
      <c r="T21" s="16"/>
      <c r="U21" s="16"/>
      <c r="V21" s="16"/>
      <c r="W21" s="16"/>
      <c r="X21" s="16"/>
    </row>
    <row r="22" spans="1:24" s="17" customFormat="1" ht="12" customHeight="1" x14ac:dyDescent="0.15">
      <c r="A22" s="34" t="s">
        <v>13</v>
      </c>
      <c r="B22" s="98">
        <v>79986.06267726318</v>
      </c>
      <c r="C22" s="99">
        <v>3.0405392948970587</v>
      </c>
      <c r="D22" s="43">
        <v>57888.862198162336</v>
      </c>
      <c r="E22" s="44">
        <v>3.9614907544014604</v>
      </c>
      <c r="F22" s="43">
        <v>22097.200479100822</v>
      </c>
      <c r="G22" s="44">
        <v>7.4200416875906487</v>
      </c>
      <c r="H22" s="43">
        <v>63306.388997384071</v>
      </c>
      <c r="I22" s="44">
        <v>3.9401643126107908</v>
      </c>
      <c r="J22" s="43">
        <f t="shared" si="0"/>
        <v>41209.188518283248</v>
      </c>
      <c r="K22" s="44">
        <v>7.253774660875048</v>
      </c>
      <c r="L22" s="109">
        <f t="shared" si="1"/>
        <v>51.520461364073817</v>
      </c>
      <c r="M22" s="44">
        <v>3.3930191327347163</v>
      </c>
      <c r="N22" s="16"/>
      <c r="O22" s="16"/>
      <c r="P22" s="16"/>
      <c r="Q22" s="16"/>
      <c r="R22" s="16"/>
      <c r="S22" s="16"/>
      <c r="T22" s="16"/>
      <c r="U22" s="16"/>
      <c r="V22" s="16"/>
      <c r="W22" s="16"/>
      <c r="X22" s="16"/>
    </row>
    <row r="23" spans="1:24" s="17" customFormat="1" ht="12" customHeight="1" x14ac:dyDescent="0.15">
      <c r="A23" s="34" t="s">
        <v>14</v>
      </c>
      <c r="B23" s="98">
        <v>119413.37560012544</v>
      </c>
      <c r="C23" s="99">
        <v>2.2857578272472567</v>
      </c>
      <c r="D23" s="43">
        <v>61832.261347137464</v>
      </c>
      <c r="E23" s="44">
        <v>3.8379733143857022</v>
      </c>
      <c r="F23" s="43">
        <v>57581.114252988591</v>
      </c>
      <c r="G23" s="44">
        <v>4.0467022816686171</v>
      </c>
      <c r="H23" s="43">
        <v>32393.414364475007</v>
      </c>
      <c r="I23" s="44">
        <v>5.8017446007803777</v>
      </c>
      <c r="J23" s="43">
        <f t="shared" si="0"/>
        <v>-25187.699888513584</v>
      </c>
      <c r="K23" s="44">
        <v>11.910461330792399</v>
      </c>
      <c r="L23" s="109">
        <f t="shared" si="1"/>
        <v>-21.092863141946992</v>
      </c>
      <c r="M23" s="44">
        <v>2.4655599238514561</v>
      </c>
      <c r="N23" s="16"/>
      <c r="O23" s="16"/>
      <c r="P23" s="16"/>
      <c r="Q23" s="16"/>
      <c r="R23" s="16"/>
      <c r="S23" s="16"/>
      <c r="T23" s="16"/>
      <c r="U23" s="16"/>
      <c r="V23" s="16"/>
      <c r="W23" s="16"/>
      <c r="X23" s="16"/>
    </row>
    <row r="24" spans="1:24" s="17" customFormat="1" ht="12" customHeight="1" x14ac:dyDescent="0.15">
      <c r="A24" s="34" t="s">
        <v>15</v>
      </c>
      <c r="B24" s="98">
        <v>35203.085152455344</v>
      </c>
      <c r="C24" s="99">
        <v>4.0982393831529444</v>
      </c>
      <c r="D24" s="43">
        <v>24600.758301212692</v>
      </c>
      <c r="E24" s="44">
        <v>5.6749403107028913</v>
      </c>
      <c r="F24" s="43">
        <v>10602.326851242657</v>
      </c>
      <c r="G24" s="44">
        <v>9.9335023211881257</v>
      </c>
      <c r="H24" s="43">
        <v>8147.5095872209749</v>
      </c>
      <c r="I24" s="44">
        <v>11.449284276504363</v>
      </c>
      <c r="J24" s="43">
        <f t="shared" si="0"/>
        <v>-2454.8172640216817</v>
      </c>
      <c r="K24" s="44">
        <v>57.410923601847401</v>
      </c>
      <c r="L24" s="109">
        <f t="shared" si="1"/>
        <v>-6.9733014972707954</v>
      </c>
      <c r="M24" s="44">
        <v>3.9932235706006987</v>
      </c>
      <c r="N24" s="16"/>
      <c r="O24" s="16"/>
      <c r="P24" s="16"/>
      <c r="Q24" s="16"/>
      <c r="R24" s="16"/>
      <c r="S24" s="16"/>
      <c r="T24" s="16"/>
      <c r="U24" s="16"/>
      <c r="V24" s="16"/>
      <c r="W24" s="16"/>
      <c r="X24" s="16"/>
    </row>
    <row r="25" spans="1:24" s="17" customFormat="1" ht="12" customHeight="1" x14ac:dyDescent="0.15">
      <c r="A25" s="34" t="s">
        <v>16</v>
      </c>
      <c r="B25" s="98">
        <v>24857.823110530815</v>
      </c>
      <c r="C25" s="99">
        <v>4.7537004785965102</v>
      </c>
      <c r="D25" s="43">
        <v>12276.003170849895</v>
      </c>
      <c r="E25" s="44">
        <v>8.4157008910441498</v>
      </c>
      <c r="F25" s="43">
        <v>12581.819939680987</v>
      </c>
      <c r="G25" s="44">
        <v>8.3231381097158614</v>
      </c>
      <c r="H25" s="43">
        <v>8214.0148943708627</v>
      </c>
      <c r="I25" s="44">
        <v>11.917021888718294</v>
      </c>
      <c r="J25" s="43">
        <f t="shared" si="0"/>
        <v>-4367.8050453101241</v>
      </c>
      <c r="K25" s="44">
        <v>32.865135467601903</v>
      </c>
      <c r="L25" s="109">
        <f t="shared" si="1"/>
        <v>-17.571148631513669</v>
      </c>
      <c r="M25" s="44">
        <v>5.7140539500011789</v>
      </c>
      <c r="N25" s="16"/>
      <c r="O25" s="16"/>
      <c r="P25" s="16"/>
      <c r="Q25" s="16"/>
      <c r="R25" s="16"/>
      <c r="S25" s="16"/>
      <c r="T25" s="16"/>
      <c r="U25" s="16"/>
      <c r="V25" s="16"/>
      <c r="W25" s="16"/>
      <c r="X25" s="16"/>
    </row>
    <row r="26" spans="1:24" s="17" customFormat="1" ht="5.25" customHeight="1" x14ac:dyDescent="0.15">
      <c r="A26" s="34"/>
      <c r="B26" s="98"/>
      <c r="C26" s="99"/>
      <c r="D26" s="43"/>
      <c r="E26" s="44"/>
      <c r="F26" s="43"/>
      <c r="G26" s="44"/>
      <c r="H26" s="43"/>
      <c r="I26" s="44"/>
      <c r="J26" s="43"/>
      <c r="K26" s="44"/>
      <c r="L26" s="109"/>
      <c r="M26" s="44"/>
      <c r="N26" s="16"/>
      <c r="O26" s="16"/>
      <c r="P26" s="16"/>
      <c r="Q26" s="16"/>
      <c r="R26" s="16"/>
      <c r="S26" s="16"/>
      <c r="T26" s="16"/>
      <c r="U26" s="16"/>
      <c r="V26" s="16"/>
      <c r="W26" s="16"/>
      <c r="X26" s="16"/>
    </row>
    <row r="27" spans="1:24" s="17" customFormat="1" ht="12" customHeight="1" x14ac:dyDescent="0.15">
      <c r="A27" s="34" t="s">
        <v>17</v>
      </c>
      <c r="B27" s="98">
        <v>6884.1943486273385</v>
      </c>
      <c r="C27" s="99">
        <v>9.850694925324694</v>
      </c>
      <c r="D27" s="43">
        <v>4475.9492269791463</v>
      </c>
      <c r="E27" s="44">
        <v>14.136500598442886</v>
      </c>
      <c r="F27" s="43">
        <v>2408.2451216481945</v>
      </c>
      <c r="G27" s="44">
        <v>21.114169600782713</v>
      </c>
      <c r="H27" s="43">
        <v>1731.2292356107912</v>
      </c>
      <c r="I27" s="44">
        <v>25.748405642706519</v>
      </c>
      <c r="J27" s="43">
        <f t="shared" si="0"/>
        <v>-677.01588603740333</v>
      </c>
      <c r="K27" s="44">
        <v>100.03751758345</v>
      </c>
      <c r="L27" s="109">
        <f t="shared" si="1"/>
        <v>-9.8343517302412558</v>
      </c>
      <c r="M27" s="44">
        <v>9.790228650153745</v>
      </c>
      <c r="N27" s="16"/>
      <c r="O27" s="16"/>
      <c r="P27" s="16"/>
      <c r="Q27" s="16"/>
      <c r="R27" s="16"/>
      <c r="S27" s="16"/>
      <c r="T27" s="16"/>
      <c r="U27" s="16"/>
      <c r="V27" s="16"/>
      <c r="W27" s="16"/>
      <c r="X27" s="16"/>
    </row>
    <row r="28" spans="1:24" s="17" customFormat="1" ht="12" customHeight="1" x14ac:dyDescent="0.15">
      <c r="A28" s="34" t="s">
        <v>18</v>
      </c>
      <c r="B28" s="98">
        <v>214482.11804191279</v>
      </c>
      <c r="C28" s="99">
        <v>1.6884728974352139</v>
      </c>
      <c r="D28" s="43">
        <v>169398.73681485822</v>
      </c>
      <c r="E28" s="44">
        <v>2.0973162127141651</v>
      </c>
      <c r="F28" s="43">
        <v>45083.381227054422</v>
      </c>
      <c r="G28" s="44">
        <v>4.9960569159169825</v>
      </c>
      <c r="H28" s="43">
        <v>47410.325716589185</v>
      </c>
      <c r="I28" s="44">
        <v>4.389287519629538</v>
      </c>
      <c r="J28" s="43">
        <f t="shared" si="0"/>
        <v>2326.9444895347624</v>
      </c>
      <c r="K28" s="44">
        <v>131.9874850130181</v>
      </c>
      <c r="L28" s="109">
        <f t="shared" si="1"/>
        <v>1.084913050457682</v>
      </c>
      <c r="M28" s="44">
        <v>1.4318322740193263</v>
      </c>
      <c r="N28" s="16"/>
      <c r="O28" s="16"/>
      <c r="P28" s="16"/>
      <c r="Q28" s="16"/>
      <c r="R28" s="16"/>
      <c r="S28" s="16"/>
      <c r="T28" s="16"/>
      <c r="U28" s="16"/>
      <c r="V28" s="16"/>
      <c r="W28" s="16"/>
      <c r="X28" s="16"/>
    </row>
    <row r="29" spans="1:24" s="17" customFormat="1" ht="12" customHeight="1" x14ac:dyDescent="0.15">
      <c r="A29" s="34" t="s">
        <v>19</v>
      </c>
      <c r="B29" s="98">
        <v>87005.030488761535</v>
      </c>
      <c r="C29" s="99">
        <v>2.7056803195967412</v>
      </c>
      <c r="D29" s="43">
        <v>79658.908766900931</v>
      </c>
      <c r="E29" s="44">
        <v>2.9393327619608405</v>
      </c>
      <c r="F29" s="43">
        <v>7346.1217218607026</v>
      </c>
      <c r="G29" s="44">
        <v>12.86087119920419</v>
      </c>
      <c r="H29" s="43">
        <v>5812.1211470286889</v>
      </c>
      <c r="I29" s="44">
        <v>13.812477674093174</v>
      </c>
      <c r="J29" s="43">
        <f t="shared" si="0"/>
        <v>-1534.0005748320136</v>
      </c>
      <c r="K29" s="44">
        <v>80.862914604839702</v>
      </c>
      <c r="L29" s="109">
        <f t="shared" si="1"/>
        <v>-1.7631171050852752</v>
      </c>
      <c r="M29" s="44">
        <v>1.4249095602895057</v>
      </c>
      <c r="N29" s="16"/>
      <c r="O29" s="16"/>
      <c r="P29" s="16"/>
      <c r="Q29" s="16"/>
      <c r="R29" s="16"/>
      <c r="S29" s="16"/>
      <c r="T29" s="16"/>
      <c r="U29" s="16"/>
      <c r="V29" s="16"/>
      <c r="W29" s="16"/>
      <c r="X29" s="16"/>
    </row>
    <row r="30" spans="1:24" s="17" customFormat="1" ht="12" customHeight="1" x14ac:dyDescent="0.15">
      <c r="A30" s="34" t="s">
        <v>20</v>
      </c>
      <c r="B30" s="98">
        <v>294520.95683905599</v>
      </c>
      <c r="C30" s="99">
        <v>0.98208984074652106</v>
      </c>
      <c r="D30" s="43">
        <v>196891.67904460282</v>
      </c>
      <c r="E30" s="44">
        <v>1.4126374673916728</v>
      </c>
      <c r="F30" s="43">
        <v>97629.277794454043</v>
      </c>
      <c r="G30" s="44">
        <v>2.304263099178296</v>
      </c>
      <c r="H30" s="43">
        <v>48858.375323366934</v>
      </c>
      <c r="I30" s="44">
        <v>4.7986892440837563</v>
      </c>
      <c r="J30" s="43">
        <f t="shared" si="0"/>
        <v>-48770.902471087109</v>
      </c>
      <c r="K30" s="44">
        <v>6.6693260339135998</v>
      </c>
      <c r="L30" s="109">
        <f t="shared" si="1"/>
        <v>-16.559399709453771</v>
      </c>
      <c r="M30" s="44">
        <v>1.0923608471636521</v>
      </c>
      <c r="N30" s="16"/>
      <c r="O30" s="16"/>
      <c r="P30" s="16"/>
      <c r="Q30" s="16"/>
      <c r="R30" s="16"/>
      <c r="S30" s="16"/>
      <c r="T30" s="16"/>
      <c r="U30" s="16"/>
      <c r="V30" s="16"/>
      <c r="W30" s="16"/>
      <c r="X30" s="16"/>
    </row>
    <row r="31" spans="1:24" s="17" customFormat="1" ht="12" customHeight="1" x14ac:dyDescent="0.15">
      <c r="A31" s="34" t="s">
        <v>21</v>
      </c>
      <c r="B31" s="98">
        <v>116300.20524443993</v>
      </c>
      <c r="C31" s="99">
        <v>1.5944871532480351</v>
      </c>
      <c r="D31" s="43">
        <v>76591.581623279257</v>
      </c>
      <c r="E31" s="44">
        <v>2.3033433676262991</v>
      </c>
      <c r="F31" s="43">
        <v>39708.6236211625</v>
      </c>
      <c r="G31" s="44">
        <v>3.6082447601865497</v>
      </c>
      <c r="H31" s="43">
        <v>19254.144429635126</v>
      </c>
      <c r="I31" s="44">
        <v>7.9525023441711031</v>
      </c>
      <c r="J31" s="43">
        <f t="shared" si="0"/>
        <v>-20454.479191527374</v>
      </c>
      <c r="K31" s="44">
        <v>10.256551285812099</v>
      </c>
      <c r="L31" s="109">
        <f t="shared" si="1"/>
        <v>-17.587655282753904</v>
      </c>
      <c r="M31" s="44">
        <v>1.7819554643059061</v>
      </c>
      <c r="N31" s="16"/>
      <c r="O31" s="16"/>
      <c r="P31" s="16"/>
      <c r="Q31" s="16"/>
      <c r="R31" s="16"/>
      <c r="S31" s="16"/>
      <c r="T31" s="16"/>
      <c r="U31" s="16"/>
      <c r="V31" s="16"/>
      <c r="W31" s="16"/>
      <c r="X31" s="16"/>
    </row>
    <row r="32" spans="1:24" s="17" customFormat="1" ht="6.75" customHeight="1" x14ac:dyDescent="0.15">
      <c r="A32" s="34"/>
      <c r="B32" s="98"/>
      <c r="C32" s="99"/>
      <c r="D32" s="43"/>
      <c r="E32" s="44"/>
      <c r="F32" s="43"/>
      <c r="G32" s="44"/>
      <c r="H32" s="43"/>
      <c r="I32" s="44"/>
      <c r="J32" s="43"/>
      <c r="K32" s="44"/>
      <c r="L32" s="109"/>
      <c r="M32" s="44"/>
      <c r="N32" s="16"/>
      <c r="O32" s="16"/>
      <c r="P32" s="16"/>
      <c r="Q32" s="16"/>
      <c r="R32" s="16"/>
      <c r="S32" s="16"/>
      <c r="T32" s="16"/>
      <c r="U32" s="16"/>
      <c r="V32" s="16"/>
      <c r="W32" s="16"/>
      <c r="X32" s="16"/>
    </row>
    <row r="33" spans="1:31" s="17" customFormat="1" ht="12" customHeight="1" x14ac:dyDescent="0.15">
      <c r="A33" s="34" t="s">
        <v>22</v>
      </c>
      <c r="B33" s="98">
        <v>123574.99606275182</v>
      </c>
      <c r="C33" s="99">
        <v>1.6922388202747936</v>
      </c>
      <c r="D33" s="43">
        <v>120657.36509100946</v>
      </c>
      <c r="E33" s="44">
        <v>1.725889542166462</v>
      </c>
      <c r="F33" s="43">
        <v>2917.6309717425211</v>
      </c>
      <c r="G33" s="44">
        <v>14.658498944234955</v>
      </c>
      <c r="H33" s="43">
        <v>2904.8911662344644</v>
      </c>
      <c r="I33" s="44">
        <v>19.7995413649729</v>
      </c>
      <c r="J33" s="43">
        <f t="shared" si="0"/>
        <v>-12.739805508056634</v>
      </c>
      <c r="K33" s="44">
        <v>5626.4342329859701</v>
      </c>
      <c r="L33" s="109">
        <f t="shared" si="1"/>
        <v>-1.030937156703393E-2</v>
      </c>
      <c r="M33" s="44">
        <v>0.58004998481764269</v>
      </c>
      <c r="N33" s="16"/>
      <c r="O33" s="16"/>
      <c r="P33" s="16"/>
      <c r="Q33" s="16"/>
      <c r="R33" s="16"/>
      <c r="S33" s="16"/>
      <c r="T33" s="16"/>
      <c r="U33" s="16"/>
      <c r="V33" s="16"/>
      <c r="W33" s="16"/>
      <c r="X33" s="16"/>
    </row>
    <row r="34" spans="1:31" s="17" customFormat="1" ht="12" customHeight="1" x14ac:dyDescent="0.15">
      <c r="A34" s="34" t="s">
        <v>23</v>
      </c>
      <c r="B34" s="98">
        <v>300202.38252010953</v>
      </c>
      <c r="C34" s="99">
        <v>1.0460872577980058</v>
      </c>
      <c r="D34" s="43">
        <v>258375.53489248193</v>
      </c>
      <c r="E34" s="44">
        <v>1.1956977122412755</v>
      </c>
      <c r="F34" s="43">
        <v>41826.847627628675</v>
      </c>
      <c r="G34" s="44">
        <v>3.7703065842049734</v>
      </c>
      <c r="H34" s="43">
        <v>38304.365357606221</v>
      </c>
      <c r="I34" s="44">
        <v>5.1665946792796058</v>
      </c>
      <c r="J34" s="43">
        <f t="shared" si="0"/>
        <v>-3522.482270022454</v>
      </c>
      <c r="K34" s="44">
        <v>71.917615925998703</v>
      </c>
      <c r="L34" s="109">
        <f t="shared" si="1"/>
        <v>-1.1733691919605251</v>
      </c>
      <c r="M34" s="44">
        <v>0.84376987420898086</v>
      </c>
      <c r="N34" s="16"/>
      <c r="O34" s="16"/>
      <c r="P34" s="16"/>
      <c r="Q34" s="16"/>
      <c r="R34" s="16"/>
      <c r="S34" s="16"/>
      <c r="T34" s="16"/>
      <c r="U34" s="16"/>
      <c r="V34" s="16"/>
      <c r="W34" s="16"/>
      <c r="X34" s="16"/>
    </row>
    <row r="35" spans="1:31" s="17" customFormat="1" ht="12" customHeight="1" x14ac:dyDescent="0.15">
      <c r="A35" s="34" t="s">
        <v>24</v>
      </c>
      <c r="B35" s="98">
        <v>131006.31309849682</v>
      </c>
      <c r="C35" s="99">
        <v>2.2479834417732452</v>
      </c>
      <c r="D35" s="43">
        <v>115713.94877327493</v>
      </c>
      <c r="E35" s="44">
        <v>2.5170985457030932</v>
      </c>
      <c r="F35" s="43">
        <v>15292.364325221777</v>
      </c>
      <c r="G35" s="44">
        <v>8.8796128299917889</v>
      </c>
      <c r="H35" s="43">
        <v>5579.6379886896402</v>
      </c>
      <c r="I35" s="44">
        <v>12.343146401998608</v>
      </c>
      <c r="J35" s="43">
        <f t="shared" si="0"/>
        <v>-9712.7263365321378</v>
      </c>
      <c r="K35" s="44">
        <v>15.6829327229916</v>
      </c>
      <c r="L35" s="109">
        <f t="shared" si="1"/>
        <v>-7.413937623929348</v>
      </c>
      <c r="M35" s="44">
        <v>1.1507160841096171</v>
      </c>
      <c r="N35" s="16"/>
      <c r="O35" s="16"/>
      <c r="P35" s="16"/>
      <c r="Q35" s="16"/>
      <c r="R35" s="16"/>
      <c r="S35" s="16"/>
      <c r="T35" s="16"/>
      <c r="U35" s="16"/>
      <c r="V35" s="16"/>
      <c r="W35" s="16"/>
      <c r="X35" s="16"/>
    </row>
    <row r="36" spans="1:31" s="17" customFormat="1" ht="12" customHeight="1" x14ac:dyDescent="0.15">
      <c r="A36" s="34" t="s">
        <v>25</v>
      </c>
      <c r="B36" s="98">
        <v>71375.719452692298</v>
      </c>
      <c r="C36" s="99">
        <v>2.1377028445666659</v>
      </c>
      <c r="D36" s="43">
        <v>61433.599116414065</v>
      </c>
      <c r="E36" s="44">
        <v>2.4408321641327992</v>
      </c>
      <c r="F36" s="43">
        <v>9942.1203362782908</v>
      </c>
      <c r="G36" s="44">
        <v>7.6426165558928023</v>
      </c>
      <c r="H36" s="43">
        <v>9335.4632779667681</v>
      </c>
      <c r="I36" s="44">
        <v>9.2581041068679433</v>
      </c>
      <c r="J36" s="43">
        <f t="shared" si="0"/>
        <v>-606.65705831152263</v>
      </c>
      <c r="K36" s="44">
        <v>189.797356317908</v>
      </c>
      <c r="L36" s="109">
        <f t="shared" si="1"/>
        <v>-0.84994878225166459</v>
      </c>
      <c r="M36" s="44">
        <v>1.6130779939366255</v>
      </c>
      <c r="N36" s="16"/>
      <c r="O36" s="16"/>
      <c r="P36" s="16"/>
      <c r="Q36" s="16"/>
      <c r="R36" s="16"/>
      <c r="S36" s="16"/>
      <c r="T36" s="16"/>
      <c r="U36" s="16"/>
      <c r="V36" s="16"/>
      <c r="W36" s="16"/>
      <c r="X36" s="16"/>
    </row>
    <row r="37" spans="1:31" s="17" customFormat="1" ht="12" customHeight="1" x14ac:dyDescent="0.15">
      <c r="A37" s="34" t="s">
        <v>26</v>
      </c>
      <c r="B37" s="98">
        <v>164550.7739813776</v>
      </c>
      <c r="C37" s="99">
        <v>1.4922926423192142</v>
      </c>
      <c r="D37" s="43">
        <v>156630.31842279376</v>
      </c>
      <c r="E37" s="44">
        <v>1.5553259780590658</v>
      </c>
      <c r="F37" s="43">
        <v>7920.4555585840426</v>
      </c>
      <c r="G37" s="44">
        <v>9.1424997173986924</v>
      </c>
      <c r="H37" s="43">
        <v>27125.420299835463</v>
      </c>
      <c r="I37" s="44">
        <v>4.9500571730573837</v>
      </c>
      <c r="J37" s="43">
        <f t="shared" si="0"/>
        <v>19204.96474125142</v>
      </c>
      <c r="K37" s="44">
        <v>7.9465295495964652</v>
      </c>
      <c r="L37" s="109">
        <f t="shared" si="1"/>
        <v>11.671148227734783</v>
      </c>
      <c r="M37" s="44">
        <v>0.91095083546366917</v>
      </c>
      <c r="N37" s="16"/>
      <c r="O37" s="16"/>
      <c r="P37" s="16"/>
      <c r="Q37" s="16"/>
      <c r="R37" s="16"/>
      <c r="S37" s="16"/>
      <c r="T37" s="16"/>
      <c r="U37" s="16"/>
      <c r="V37" s="16"/>
      <c r="W37" s="16"/>
      <c r="X37" s="16"/>
    </row>
    <row r="38" spans="1:31" s="17" customFormat="1" ht="12" customHeight="1" x14ac:dyDescent="0.15">
      <c r="A38" s="34" t="s">
        <v>27</v>
      </c>
      <c r="B38" s="98">
        <v>27441.396206936872</v>
      </c>
      <c r="C38" s="99">
        <v>3.3909592694085373</v>
      </c>
      <c r="D38" s="43">
        <v>22766.246656492185</v>
      </c>
      <c r="E38" s="44">
        <v>3.9929425493373012</v>
      </c>
      <c r="F38" s="43">
        <v>4675.1495504447021</v>
      </c>
      <c r="G38" s="44">
        <v>10.813721492450831</v>
      </c>
      <c r="H38" s="43">
        <v>1981.3958827111439</v>
      </c>
      <c r="I38" s="44">
        <v>19.826206835407181</v>
      </c>
      <c r="J38" s="43">
        <f t="shared" si="0"/>
        <v>-2693.7536677335584</v>
      </c>
      <c r="K38" s="44">
        <v>23.775472702205501</v>
      </c>
      <c r="L38" s="109">
        <f t="shared" si="1"/>
        <v>-9.8163870650743643</v>
      </c>
      <c r="M38" s="44">
        <v>2.3100328205922107</v>
      </c>
      <c r="N38" s="16"/>
      <c r="O38" s="16"/>
      <c r="P38" s="16"/>
      <c r="Q38" s="16"/>
      <c r="R38" s="16"/>
      <c r="S38" s="16"/>
      <c r="T38" s="16"/>
      <c r="U38" s="16"/>
      <c r="V38" s="16"/>
      <c r="W38" s="16"/>
      <c r="X38" s="16"/>
    </row>
    <row r="39" spans="1:31" s="17" customFormat="1" ht="3.75" customHeight="1" x14ac:dyDescent="0.15">
      <c r="A39" s="60"/>
      <c r="B39" s="61"/>
      <c r="C39" s="62"/>
      <c r="D39" s="63"/>
      <c r="E39" s="64"/>
      <c r="F39" s="63"/>
      <c r="G39" s="64"/>
      <c r="H39" s="63"/>
      <c r="I39" s="64"/>
      <c r="J39" s="111"/>
      <c r="K39" s="111"/>
      <c r="L39" s="111"/>
      <c r="M39" s="111"/>
      <c r="N39" s="16"/>
      <c r="O39" s="16"/>
      <c r="P39" s="16"/>
      <c r="Q39" s="16"/>
      <c r="R39" s="16"/>
      <c r="S39" s="16"/>
      <c r="T39" s="16"/>
      <c r="U39" s="16"/>
      <c r="V39" s="16"/>
      <c r="W39" s="16"/>
      <c r="X39" s="16"/>
    </row>
    <row r="40" spans="1:31" s="5" customFormat="1" ht="27.95" customHeight="1" x14ac:dyDescent="0.2">
      <c r="A40" s="215" t="s">
        <v>78</v>
      </c>
      <c r="B40" s="216"/>
      <c r="C40" s="216"/>
      <c r="D40" s="216"/>
      <c r="E40" s="216"/>
      <c r="F40" s="216"/>
      <c r="G40" s="216"/>
      <c r="H40" s="216"/>
      <c r="I40" s="216"/>
      <c r="J40" s="14"/>
    </row>
    <row r="41" spans="1:31" s="5" customFormat="1" ht="39.950000000000003" customHeight="1" x14ac:dyDescent="0.2">
      <c r="A41" s="194" t="s">
        <v>57</v>
      </c>
      <c r="B41" s="217"/>
      <c r="C41" s="217"/>
      <c r="D41" s="217"/>
      <c r="E41" s="217"/>
      <c r="F41" s="217"/>
      <c r="G41" s="217"/>
      <c r="H41" s="217"/>
      <c r="I41" s="217"/>
      <c r="J41" s="103"/>
      <c r="K41" s="103"/>
      <c r="L41" s="103"/>
      <c r="M41" s="103"/>
    </row>
    <row r="42" spans="1:31" s="5" customFormat="1" ht="20.100000000000001" customHeight="1" x14ac:dyDescent="0.25">
      <c r="A42" s="9" t="s">
        <v>63</v>
      </c>
      <c r="B42" s="10"/>
      <c r="I42" s="65"/>
      <c r="J42" s="14"/>
    </row>
    <row r="43" spans="1:31" s="92" customFormat="1" ht="15" customHeight="1" x14ac:dyDescent="0.25">
      <c r="A43" s="89" t="s">
        <v>72</v>
      </c>
      <c r="B43" s="90"/>
      <c r="C43" s="90"/>
      <c r="D43" s="90"/>
      <c r="E43" s="90"/>
      <c r="F43" s="90"/>
      <c r="G43" s="90"/>
      <c r="H43" s="90"/>
      <c r="I43" s="90"/>
      <c r="J43" s="90"/>
      <c r="K43" s="90"/>
      <c r="L43" s="90"/>
      <c r="M43" s="90"/>
      <c r="N43" s="90"/>
      <c r="O43" s="90"/>
      <c r="P43" s="90"/>
      <c r="Q43" s="90"/>
      <c r="R43" s="90"/>
      <c r="S43" s="90"/>
      <c r="T43" s="90"/>
      <c r="U43" s="90"/>
      <c r="V43" s="90"/>
      <c r="W43" s="90"/>
      <c r="X43" s="90"/>
      <c r="Y43" s="90"/>
      <c r="Z43" s="91"/>
      <c r="AA43" s="90"/>
      <c r="AB43" s="90"/>
      <c r="AC43" s="90"/>
      <c r="AD43" s="90"/>
      <c r="AE43" s="90"/>
    </row>
    <row r="44" spans="1:31" s="5" customFormat="1" ht="15" customHeight="1" x14ac:dyDescent="0.25">
      <c r="A44" s="92" t="s">
        <v>89</v>
      </c>
      <c r="B44" s="12"/>
      <c r="C44" s="12"/>
      <c r="I44" s="14"/>
      <c r="J44" s="14"/>
      <c r="L44" s="14"/>
    </row>
    <row r="45" spans="1:31" s="92" customFormat="1" ht="15" customHeight="1" x14ac:dyDescent="0.25">
      <c r="A45" s="93" t="s">
        <v>28</v>
      </c>
      <c r="B45" s="90"/>
      <c r="C45" s="90"/>
      <c r="D45" s="90"/>
      <c r="E45" s="90"/>
      <c r="F45" s="90"/>
      <c r="G45" s="90"/>
      <c r="H45" s="90"/>
      <c r="I45" s="90"/>
      <c r="J45" s="90"/>
      <c r="K45" s="90"/>
      <c r="L45" s="90"/>
      <c r="M45" s="90"/>
      <c r="N45" s="90"/>
      <c r="O45" s="90"/>
      <c r="P45" s="90"/>
      <c r="Q45" s="90"/>
      <c r="R45" s="90"/>
      <c r="S45" s="90"/>
      <c r="T45" s="90"/>
      <c r="U45" s="90"/>
      <c r="V45" s="90"/>
      <c r="W45" s="90"/>
      <c r="X45" s="90"/>
      <c r="Y45" s="90"/>
      <c r="Z45" s="90"/>
      <c r="AA45" s="90"/>
      <c r="AB45" s="90"/>
      <c r="AC45" s="90"/>
      <c r="AD45" s="90"/>
      <c r="AE45" s="90"/>
    </row>
    <row r="46" spans="1:31" s="5" customFormat="1" ht="15" x14ac:dyDescent="0.25">
      <c r="A46" s="9"/>
      <c r="D46" s="13"/>
      <c r="I46" s="14"/>
      <c r="J46" s="14"/>
    </row>
  </sheetData>
  <mergeCells count="13">
    <mergeCell ref="D2:E2"/>
    <mergeCell ref="F2:G2"/>
    <mergeCell ref="H2:I2"/>
    <mergeCell ref="B3:G3"/>
    <mergeCell ref="H3:I4"/>
    <mergeCell ref="B4:C4"/>
    <mergeCell ref="D4:E4"/>
    <mergeCell ref="F4:G4"/>
    <mergeCell ref="J3:M3"/>
    <mergeCell ref="J4:K4"/>
    <mergeCell ref="L4:M4"/>
    <mergeCell ref="A40:I40"/>
    <mergeCell ref="A41:I41"/>
  </mergeCells>
  <pageMargins left="0.7" right="0.7" top="0.78740157499999996" bottom="0.78740157499999996" header="0.3" footer="0.3"/>
  <pageSetup paperSize="9" scale="78"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86"/>
  <sheetViews>
    <sheetView zoomScaleNormal="100" workbookViewId="0"/>
  </sheetViews>
  <sheetFormatPr baseColWidth="10" defaultRowHeight="14.25" x14ac:dyDescent="0.2"/>
  <cols>
    <col min="1" max="1" width="20.5" style="5" customWidth="1"/>
    <col min="2" max="2" width="11" style="5"/>
    <col min="3" max="3" width="7.375" style="5" customWidth="1"/>
    <col min="4" max="4" width="11" style="5"/>
    <col min="5" max="5" width="7.125" style="5" customWidth="1"/>
    <col min="6" max="6" width="11" style="5"/>
    <col min="7" max="7" width="6.5" style="5" customWidth="1"/>
    <col min="8" max="8" width="11" style="5"/>
    <col min="9" max="9" width="6.875" style="14" customWidth="1"/>
  </cols>
  <sheetData>
    <row r="1" spans="1:24" x14ac:dyDescent="0.2">
      <c r="A1" s="4" t="s">
        <v>64</v>
      </c>
      <c r="E1" s="8"/>
      <c r="I1" s="80" t="s">
        <v>30</v>
      </c>
      <c r="J1" s="14"/>
      <c r="K1" s="5"/>
      <c r="L1" s="5"/>
      <c r="M1" s="5"/>
      <c r="N1" s="5"/>
      <c r="O1" s="5"/>
      <c r="P1" s="5"/>
      <c r="Q1" s="5"/>
      <c r="R1" s="5"/>
      <c r="S1" s="5"/>
      <c r="T1" s="5"/>
      <c r="U1" s="5"/>
      <c r="V1" s="5"/>
      <c r="W1" s="5"/>
      <c r="X1" s="5"/>
    </row>
    <row r="2" spans="1:24" s="14" customFormat="1" ht="9" customHeight="1" x14ac:dyDescent="0.2">
      <c r="D2" s="202"/>
      <c r="E2" s="202"/>
      <c r="F2" s="202"/>
      <c r="G2" s="202"/>
      <c r="H2" s="197"/>
      <c r="I2" s="197"/>
    </row>
    <row r="3" spans="1:24" s="87" customFormat="1" ht="31.5" customHeight="1" x14ac:dyDescent="0.2">
      <c r="A3" s="86"/>
      <c r="B3" s="208" t="s">
        <v>74</v>
      </c>
      <c r="C3" s="218"/>
      <c r="D3" s="218"/>
      <c r="E3" s="218"/>
      <c r="F3" s="218"/>
      <c r="G3" s="219"/>
      <c r="H3" s="204" t="s">
        <v>47</v>
      </c>
      <c r="I3" s="204"/>
    </row>
    <row r="4" spans="1:24" s="85" customFormat="1" ht="39.75" customHeight="1" x14ac:dyDescent="0.2">
      <c r="A4" s="88"/>
      <c r="B4" s="200" t="s">
        <v>0</v>
      </c>
      <c r="C4" s="201"/>
      <c r="D4" s="200" t="s">
        <v>73</v>
      </c>
      <c r="E4" s="201"/>
      <c r="F4" s="200" t="s">
        <v>46</v>
      </c>
      <c r="G4" s="201"/>
      <c r="H4" s="206"/>
      <c r="I4" s="207"/>
      <c r="J4" s="87"/>
      <c r="K4" s="84"/>
      <c r="L4" s="84"/>
      <c r="M4" s="84"/>
      <c r="N4" s="84"/>
      <c r="O4" s="84"/>
      <c r="P4" s="84"/>
      <c r="Q4" s="84"/>
      <c r="R4" s="84"/>
      <c r="S4" s="84"/>
      <c r="T4" s="84"/>
      <c r="U4" s="84"/>
      <c r="V4" s="84"/>
      <c r="W4" s="84"/>
      <c r="X4" s="84"/>
    </row>
    <row r="5" spans="1:24" ht="24" customHeight="1" x14ac:dyDescent="0.2">
      <c r="A5" s="18"/>
      <c r="B5" s="66" t="s">
        <v>1</v>
      </c>
      <c r="C5" s="49" t="s">
        <v>34</v>
      </c>
      <c r="D5" s="67" t="s">
        <v>1</v>
      </c>
      <c r="E5" s="49" t="s">
        <v>34</v>
      </c>
      <c r="F5" s="67" t="s">
        <v>1</v>
      </c>
      <c r="G5" s="49" t="s">
        <v>34</v>
      </c>
      <c r="H5" s="67" t="s">
        <v>1</v>
      </c>
      <c r="I5" s="68" t="s">
        <v>34</v>
      </c>
      <c r="J5" s="14"/>
      <c r="K5" s="5"/>
      <c r="L5" s="5"/>
      <c r="M5" s="14"/>
      <c r="N5" s="5"/>
      <c r="O5" s="5"/>
      <c r="P5" s="5"/>
      <c r="Q5" s="5"/>
      <c r="R5" s="5"/>
      <c r="S5" s="5"/>
      <c r="T5" s="5"/>
      <c r="U5" s="5"/>
      <c r="V5" s="5"/>
      <c r="W5" s="5"/>
      <c r="X5" s="5"/>
    </row>
    <row r="6" spans="1:24" ht="6.75" customHeight="1" x14ac:dyDescent="0.2">
      <c r="A6" s="36"/>
      <c r="B6" s="37"/>
      <c r="C6" s="38"/>
      <c r="D6" s="37"/>
      <c r="E6" s="38"/>
      <c r="F6" s="37"/>
      <c r="G6" s="38"/>
      <c r="H6" s="74"/>
      <c r="I6" s="38"/>
      <c r="J6" s="14"/>
      <c r="K6" s="5"/>
      <c r="L6" s="5"/>
      <c r="M6" s="28"/>
      <c r="N6" s="5"/>
      <c r="O6" s="5"/>
      <c r="P6" s="5"/>
      <c r="Q6" s="5"/>
      <c r="R6" s="5"/>
      <c r="S6" s="5"/>
      <c r="T6" s="5"/>
      <c r="U6" s="5"/>
      <c r="V6" s="5"/>
      <c r="W6" s="5"/>
      <c r="X6" s="5"/>
    </row>
    <row r="7" spans="1:24" s="17" customFormat="1" ht="12" customHeight="1" x14ac:dyDescent="0.15">
      <c r="A7" s="69" t="s">
        <v>0</v>
      </c>
      <c r="B7" s="78">
        <v>724816.46577288839</v>
      </c>
      <c r="C7" s="79">
        <v>1.1382066247441818</v>
      </c>
      <c r="D7" s="70">
        <v>568345.51366563863</v>
      </c>
      <c r="E7" s="71">
        <v>1.2977610014364882</v>
      </c>
      <c r="F7" s="70">
        <v>156470.95210724944</v>
      </c>
      <c r="G7" s="71">
        <v>2.5618643817065014</v>
      </c>
      <c r="H7" s="70">
        <v>156470.95210724944</v>
      </c>
      <c r="I7" s="71">
        <v>2.561864381706501</v>
      </c>
      <c r="J7" s="16"/>
      <c r="K7" s="16"/>
      <c r="L7" s="16"/>
      <c r="M7" s="16"/>
      <c r="N7" s="16"/>
      <c r="O7" s="16"/>
      <c r="P7" s="16"/>
      <c r="Q7" s="16"/>
      <c r="R7" s="16"/>
      <c r="S7" s="16"/>
      <c r="T7" s="16"/>
      <c r="U7" s="16"/>
      <c r="V7" s="16"/>
      <c r="W7" s="16"/>
      <c r="X7" s="16"/>
    </row>
    <row r="8" spans="1:24" s="16" customFormat="1" ht="5.25" customHeight="1" x14ac:dyDescent="0.15">
      <c r="A8" s="39"/>
      <c r="B8" s="98"/>
      <c r="C8" s="101"/>
      <c r="D8" s="24"/>
      <c r="E8" s="25"/>
      <c r="F8" s="24"/>
      <c r="G8" s="26"/>
      <c r="H8" s="28"/>
      <c r="I8" s="26"/>
      <c r="M8" s="28"/>
    </row>
    <row r="9" spans="1:24" s="17" customFormat="1" ht="12" customHeight="1" x14ac:dyDescent="0.15">
      <c r="A9" s="34" t="s">
        <v>2</v>
      </c>
      <c r="B9" s="98">
        <v>128902.40412831173</v>
      </c>
      <c r="C9" s="99">
        <v>3.0164971378108896</v>
      </c>
      <c r="D9" s="24">
        <v>117062.67835318952</v>
      </c>
      <c r="E9" s="25">
        <v>3.1824515994841547</v>
      </c>
      <c r="F9" s="24">
        <v>11839.72577512218</v>
      </c>
      <c r="G9" s="25">
        <v>10.322759537567221</v>
      </c>
      <c r="H9" s="28">
        <v>40024.409310496238</v>
      </c>
      <c r="I9" s="25">
        <v>5.0219716653101365</v>
      </c>
      <c r="J9" s="16"/>
      <c r="K9" s="16"/>
      <c r="L9" s="16"/>
      <c r="M9" s="16"/>
      <c r="N9" s="16"/>
      <c r="O9" s="16"/>
      <c r="P9" s="16"/>
      <c r="Q9" s="16"/>
      <c r="R9" s="16"/>
      <c r="S9" s="16"/>
      <c r="T9" s="16"/>
      <c r="U9" s="16"/>
      <c r="V9" s="16"/>
      <c r="W9" s="16"/>
      <c r="X9" s="16"/>
    </row>
    <row r="10" spans="1:24" s="17" customFormat="1" ht="12" customHeight="1" x14ac:dyDescent="0.15">
      <c r="A10" s="34" t="s">
        <v>3</v>
      </c>
      <c r="B10" s="98">
        <v>92106.253006542465</v>
      </c>
      <c r="C10" s="99">
        <v>3.5054260054747841</v>
      </c>
      <c r="D10" s="24">
        <v>78998.799249933276</v>
      </c>
      <c r="E10" s="25">
        <v>3.826706149214175</v>
      </c>
      <c r="F10" s="24">
        <v>13107.453756609113</v>
      </c>
      <c r="G10" s="25">
        <v>9.470330191454094</v>
      </c>
      <c r="H10" s="28">
        <v>16692.518715338651</v>
      </c>
      <c r="I10" s="25">
        <v>8.0659871376577286</v>
      </c>
      <c r="J10" s="16"/>
      <c r="K10" s="16"/>
      <c r="L10" s="48"/>
      <c r="M10" s="28"/>
      <c r="N10" s="16"/>
      <c r="O10" s="16"/>
      <c r="P10" s="16"/>
      <c r="Q10" s="16"/>
      <c r="R10" s="16"/>
      <c r="S10" s="16"/>
      <c r="T10" s="16"/>
      <c r="U10" s="16"/>
      <c r="V10" s="16"/>
      <c r="W10" s="16"/>
      <c r="X10" s="16"/>
    </row>
    <row r="11" spans="1:24" s="17" customFormat="1" ht="12" customHeight="1" x14ac:dyDescent="0.15">
      <c r="A11" s="34" t="s">
        <v>4</v>
      </c>
      <c r="B11" s="98">
        <v>36870.707142195701</v>
      </c>
      <c r="C11" s="99">
        <v>4.0833769591315345</v>
      </c>
      <c r="D11" s="24">
        <v>28785.9846911239</v>
      </c>
      <c r="E11" s="25">
        <v>4.6958786595166453</v>
      </c>
      <c r="F11" s="24">
        <v>8084.7224510719207</v>
      </c>
      <c r="G11" s="25">
        <v>8.9303073735084215</v>
      </c>
      <c r="H11" s="28">
        <v>14809.765561648139</v>
      </c>
      <c r="I11" s="25">
        <v>8.8063809499444154</v>
      </c>
      <c r="J11" s="16"/>
      <c r="K11" s="16"/>
      <c r="L11" s="16"/>
      <c r="M11" s="16"/>
      <c r="N11" s="16"/>
      <c r="O11" s="16"/>
      <c r="P11" s="16"/>
      <c r="Q11" s="16"/>
      <c r="R11" s="16"/>
      <c r="S11" s="16"/>
      <c r="T11" s="16"/>
      <c r="U11" s="16"/>
      <c r="V11" s="16"/>
      <c r="W11" s="16"/>
      <c r="X11" s="16"/>
    </row>
    <row r="12" spans="1:24" s="17" customFormat="1" ht="12" customHeight="1" x14ac:dyDescent="0.15">
      <c r="A12" s="34" t="s">
        <v>5</v>
      </c>
      <c r="B12" s="98">
        <v>2897.2191282958493</v>
      </c>
      <c r="C12" s="99">
        <v>20.173635888643922</v>
      </c>
      <c r="D12" s="105">
        <v>1650.6106132652842</v>
      </c>
      <c r="E12" s="25">
        <v>27.327610823259903</v>
      </c>
      <c r="F12" s="105">
        <v>1246.6085150305655</v>
      </c>
      <c r="G12" s="25">
        <v>31.523165038160112</v>
      </c>
      <c r="H12" s="102" t="s">
        <v>37</v>
      </c>
      <c r="I12" s="47" t="s">
        <v>32</v>
      </c>
      <c r="J12" s="16"/>
      <c r="K12" s="16"/>
      <c r="L12" s="16"/>
      <c r="M12" s="16"/>
      <c r="N12" s="16"/>
      <c r="O12" s="16"/>
      <c r="P12" s="16"/>
      <c r="Q12" s="16"/>
      <c r="R12" s="16"/>
      <c r="S12" s="16"/>
      <c r="T12" s="16"/>
      <c r="U12" s="16"/>
      <c r="V12" s="16"/>
      <c r="W12" s="16"/>
      <c r="X12" s="16"/>
    </row>
    <row r="13" spans="1:24" s="17" customFormat="1" ht="12" customHeight="1" x14ac:dyDescent="0.15">
      <c r="A13" s="34" t="s">
        <v>6</v>
      </c>
      <c r="B13" s="98">
        <v>11869.217317897241</v>
      </c>
      <c r="C13" s="99">
        <v>10.198199406056606</v>
      </c>
      <c r="D13" s="98">
        <v>5018.4130620978667</v>
      </c>
      <c r="E13" s="25">
        <v>16.16433713016832</v>
      </c>
      <c r="F13" s="24">
        <v>6851</v>
      </c>
      <c r="G13" s="25">
        <v>13.621215019898742</v>
      </c>
      <c r="H13" s="105">
        <v>1117.0718320485653</v>
      </c>
      <c r="I13" s="25">
        <v>31.298281192972443</v>
      </c>
      <c r="J13" s="16"/>
      <c r="K13" s="16"/>
      <c r="L13" s="16"/>
      <c r="M13" s="48"/>
      <c r="N13" s="16"/>
      <c r="O13" s="16"/>
      <c r="P13" s="16"/>
      <c r="Q13" s="16"/>
      <c r="R13" s="16"/>
      <c r="S13" s="16"/>
      <c r="T13" s="16"/>
      <c r="U13" s="16"/>
      <c r="V13" s="16"/>
      <c r="W13" s="16"/>
      <c r="X13" s="16"/>
    </row>
    <row r="14" spans="1:24" s="17" customFormat="1" ht="5.25" customHeight="1" x14ac:dyDescent="0.15">
      <c r="A14" s="34"/>
      <c r="B14" s="98"/>
      <c r="C14" s="99"/>
      <c r="D14" s="24"/>
      <c r="E14" s="25"/>
      <c r="F14" s="24"/>
      <c r="G14" s="25"/>
      <c r="H14" s="28"/>
      <c r="I14" s="25"/>
      <c r="J14" s="16"/>
      <c r="K14" s="16"/>
      <c r="L14" s="16"/>
      <c r="M14" s="16"/>
      <c r="N14" s="16"/>
      <c r="O14" s="16"/>
      <c r="P14" s="16"/>
      <c r="Q14" s="16"/>
      <c r="R14" s="16"/>
      <c r="S14" s="16"/>
      <c r="T14" s="16"/>
      <c r="U14" s="16"/>
      <c r="V14" s="16"/>
      <c r="W14" s="16"/>
      <c r="X14" s="16"/>
    </row>
    <row r="15" spans="1:24" s="17" customFormat="1" ht="12" customHeight="1" x14ac:dyDescent="0.15">
      <c r="A15" s="34" t="s">
        <v>7</v>
      </c>
      <c r="B15" s="98">
        <v>3369.1561947348778</v>
      </c>
      <c r="C15" s="99">
        <v>17.282129701721903</v>
      </c>
      <c r="D15" s="105">
        <v>1339.8487188012969</v>
      </c>
      <c r="E15" s="25">
        <v>28.577207762229357</v>
      </c>
      <c r="F15" s="24">
        <v>2029.30747593358</v>
      </c>
      <c r="G15" s="25">
        <v>22.753755274501014</v>
      </c>
      <c r="H15" s="105">
        <v>783.3151677517958</v>
      </c>
      <c r="I15" s="25">
        <v>34.950273898662246</v>
      </c>
      <c r="J15" s="16"/>
      <c r="K15" s="16"/>
      <c r="L15" s="16"/>
      <c r="M15" s="16"/>
      <c r="N15" s="16"/>
      <c r="O15" s="16"/>
      <c r="P15" s="16"/>
      <c r="Q15" s="16"/>
      <c r="R15" s="16"/>
      <c r="S15" s="16"/>
      <c r="T15" s="16"/>
      <c r="U15" s="16"/>
      <c r="V15" s="16"/>
      <c r="W15" s="16"/>
      <c r="X15" s="16"/>
    </row>
    <row r="16" spans="1:24" s="17" customFormat="1" ht="12" customHeight="1" x14ac:dyDescent="0.15">
      <c r="A16" s="34" t="s">
        <v>8</v>
      </c>
      <c r="B16" s="98">
        <v>3594.9837506817589</v>
      </c>
      <c r="C16" s="99">
        <v>17.307747518041367</v>
      </c>
      <c r="D16" s="105">
        <v>1347.2640141128231</v>
      </c>
      <c r="E16" s="25">
        <v>29.026831929102652</v>
      </c>
      <c r="F16" s="24">
        <v>2247.7197365689349</v>
      </c>
      <c r="G16" s="25">
        <v>22.430426731266149</v>
      </c>
      <c r="H16" s="105">
        <v>447.25587991550361</v>
      </c>
      <c r="I16" s="25">
        <v>48.73459819651962</v>
      </c>
      <c r="J16" s="16"/>
      <c r="K16" s="16"/>
      <c r="L16" s="16"/>
      <c r="M16" s="16"/>
      <c r="N16" s="16"/>
      <c r="O16" s="16"/>
      <c r="P16" s="16"/>
      <c r="Q16" s="16"/>
      <c r="R16" s="16"/>
      <c r="S16" s="16"/>
      <c r="T16" s="16"/>
      <c r="U16" s="16"/>
      <c r="V16" s="16"/>
      <c r="W16" s="16"/>
      <c r="X16" s="16"/>
    </row>
    <row r="17" spans="1:24" s="17" customFormat="1" ht="12" customHeight="1" x14ac:dyDescent="0.15">
      <c r="A17" s="34" t="s">
        <v>9</v>
      </c>
      <c r="B17" s="98">
        <v>3352.5700311999685</v>
      </c>
      <c r="C17" s="99">
        <v>20.20733060196326</v>
      </c>
      <c r="D17" s="105">
        <v>1909.1906475227554</v>
      </c>
      <c r="E17" s="25">
        <v>27.833441368268897</v>
      </c>
      <c r="F17" s="105">
        <v>1443.3793836772154</v>
      </c>
      <c r="G17" s="25">
        <v>30.749784697913253</v>
      </c>
      <c r="H17" s="105">
        <v>518.45099658159847</v>
      </c>
      <c r="I17" s="25">
        <v>49.5467066124761</v>
      </c>
      <c r="J17" s="16"/>
      <c r="K17" s="16"/>
      <c r="L17" s="16"/>
      <c r="M17" s="16"/>
      <c r="N17" s="16"/>
      <c r="O17" s="16"/>
      <c r="P17" s="16"/>
      <c r="Q17" s="16"/>
      <c r="R17" s="16"/>
      <c r="S17" s="16"/>
      <c r="T17" s="16"/>
      <c r="U17" s="16"/>
      <c r="V17" s="16"/>
      <c r="W17" s="16"/>
      <c r="X17" s="16"/>
    </row>
    <row r="18" spans="1:24" s="17" customFormat="1" ht="12" customHeight="1" x14ac:dyDescent="0.15">
      <c r="A18" s="34" t="s">
        <v>10</v>
      </c>
      <c r="B18" s="98">
        <v>9852.2877387156896</v>
      </c>
      <c r="C18" s="99">
        <v>10.624775976139205</v>
      </c>
      <c r="D18" s="24">
        <v>5581</v>
      </c>
      <c r="E18" s="25">
        <v>14.381659734540648</v>
      </c>
      <c r="F18" s="24">
        <v>4271.4753886325379</v>
      </c>
      <c r="G18" s="25">
        <v>16.689181889024933</v>
      </c>
      <c r="H18" s="28">
        <v>2986.4348630822888</v>
      </c>
      <c r="I18" s="25">
        <v>18.534199073950568</v>
      </c>
      <c r="J18" s="16"/>
      <c r="K18" s="16"/>
      <c r="L18" s="16"/>
      <c r="M18" s="16"/>
      <c r="N18" s="16"/>
      <c r="O18" s="16"/>
      <c r="P18" s="16"/>
      <c r="Q18" s="16"/>
      <c r="R18" s="16"/>
      <c r="S18" s="16"/>
      <c r="T18" s="16"/>
      <c r="U18" s="16"/>
      <c r="V18" s="16"/>
      <c r="W18" s="16"/>
      <c r="X18" s="16"/>
    </row>
    <row r="19" spans="1:24" s="17" customFormat="1" ht="12" customHeight="1" x14ac:dyDescent="0.15">
      <c r="A19" s="34" t="s">
        <v>11</v>
      </c>
      <c r="B19" s="98">
        <v>31109.323644457229</v>
      </c>
      <c r="C19" s="99">
        <v>5.9645139342832394</v>
      </c>
      <c r="D19" s="24">
        <v>23822.809767327526</v>
      </c>
      <c r="E19" s="25">
        <v>6.9055490210624608</v>
      </c>
      <c r="F19" s="24">
        <v>7286.5138771297115</v>
      </c>
      <c r="G19" s="25">
        <v>12.903376377216736</v>
      </c>
      <c r="H19" s="28">
        <v>4455.7662642130581</v>
      </c>
      <c r="I19" s="25">
        <v>14.597754999452436</v>
      </c>
      <c r="J19" s="16"/>
      <c r="K19" s="16"/>
      <c r="L19" s="16"/>
      <c r="M19" s="16"/>
      <c r="N19" s="16"/>
      <c r="O19" s="16"/>
      <c r="P19" s="16"/>
      <c r="Q19" s="16"/>
      <c r="R19" s="16"/>
      <c r="S19" s="16"/>
      <c r="T19" s="16"/>
      <c r="U19" s="16"/>
      <c r="V19" s="16"/>
      <c r="W19" s="16"/>
      <c r="X19" s="16"/>
    </row>
    <row r="20" spans="1:24" s="17" customFormat="1" ht="4.5" customHeight="1" x14ac:dyDescent="0.15">
      <c r="A20" s="34"/>
      <c r="B20" s="98"/>
      <c r="C20" s="99"/>
      <c r="D20" s="24"/>
      <c r="E20" s="25"/>
      <c r="F20" s="24"/>
      <c r="G20" s="25"/>
      <c r="H20" s="28"/>
      <c r="I20" s="25"/>
      <c r="J20" s="16"/>
      <c r="K20" s="16"/>
      <c r="L20" s="16"/>
      <c r="M20" s="16"/>
      <c r="N20" s="16"/>
      <c r="O20" s="16"/>
      <c r="P20" s="16"/>
      <c r="Q20" s="16"/>
      <c r="R20" s="16"/>
      <c r="S20" s="16"/>
      <c r="T20" s="16"/>
      <c r="U20" s="16"/>
      <c r="V20" s="16"/>
      <c r="W20" s="16"/>
      <c r="X20" s="16"/>
    </row>
    <row r="21" spans="1:24" s="17" customFormat="1" ht="12" customHeight="1" x14ac:dyDescent="0.15">
      <c r="A21" s="34" t="s">
        <v>12</v>
      </c>
      <c r="B21" s="98">
        <v>21273.209282764627</v>
      </c>
      <c r="C21" s="99">
        <v>7.4738079091270446</v>
      </c>
      <c r="D21" s="24">
        <v>10443.34096046241</v>
      </c>
      <c r="E21" s="25">
        <v>10.929818513511387</v>
      </c>
      <c r="F21" s="24">
        <v>10829.868322302209</v>
      </c>
      <c r="G21" s="25">
        <v>10.706668672282762</v>
      </c>
      <c r="H21" s="28">
        <v>6443.784681939057</v>
      </c>
      <c r="I21" s="25">
        <v>12.909660224206196</v>
      </c>
      <c r="J21" s="16"/>
      <c r="K21" s="16"/>
      <c r="L21" s="16"/>
      <c r="M21" s="16"/>
      <c r="N21" s="16"/>
      <c r="O21" s="16"/>
      <c r="P21" s="16"/>
      <c r="Q21" s="16"/>
      <c r="R21" s="16"/>
      <c r="S21" s="16"/>
      <c r="T21" s="16"/>
      <c r="U21" s="16"/>
      <c r="V21" s="16"/>
      <c r="W21" s="16"/>
      <c r="X21" s="16"/>
    </row>
    <row r="22" spans="1:24" s="17" customFormat="1" ht="12" customHeight="1" x14ac:dyDescent="0.15">
      <c r="A22" s="34" t="s">
        <v>13</v>
      </c>
      <c r="B22" s="98">
        <v>19899.606970671706</v>
      </c>
      <c r="C22" s="99">
        <v>7.9330451087779501</v>
      </c>
      <c r="D22" s="24">
        <v>15018.708360611621</v>
      </c>
      <c r="E22" s="25">
        <v>9.2402918818802107</v>
      </c>
      <c r="F22" s="24">
        <v>4880.8986100600778</v>
      </c>
      <c r="G22" s="25">
        <v>16.574276150294157</v>
      </c>
      <c r="H22" s="28">
        <v>14225.649235767847</v>
      </c>
      <c r="I22" s="25">
        <v>8.9779735138400909</v>
      </c>
      <c r="J22" s="16"/>
      <c r="K22" s="16"/>
      <c r="L22" s="16"/>
      <c r="M22" s="16"/>
      <c r="N22" s="16"/>
      <c r="O22" s="16"/>
      <c r="P22" s="16"/>
      <c r="Q22" s="16"/>
      <c r="R22" s="16"/>
      <c r="S22" s="16"/>
      <c r="T22" s="16"/>
      <c r="U22" s="16"/>
      <c r="V22" s="16"/>
      <c r="W22" s="16"/>
      <c r="X22" s="16"/>
    </row>
    <row r="23" spans="1:24" s="17" customFormat="1" ht="12" customHeight="1" x14ac:dyDescent="0.15">
      <c r="A23" s="34" t="s">
        <v>14</v>
      </c>
      <c r="B23" s="98">
        <v>23695.384004041593</v>
      </c>
      <c r="C23" s="99">
        <v>7.0394424019993407</v>
      </c>
      <c r="D23" s="24">
        <v>12022.275590157113</v>
      </c>
      <c r="E23" s="25">
        <v>10.093182427893932</v>
      </c>
      <c r="F23" s="24">
        <v>11673.108413884476</v>
      </c>
      <c r="G23" s="25">
        <v>10.30405964732946</v>
      </c>
      <c r="H23" s="28">
        <v>4869.9290350466954</v>
      </c>
      <c r="I23" s="25">
        <v>15.193442534902271</v>
      </c>
      <c r="J23" s="16"/>
      <c r="K23" s="16"/>
      <c r="L23" s="16"/>
      <c r="M23" s="16"/>
      <c r="N23" s="16"/>
      <c r="O23" s="16"/>
      <c r="P23" s="16"/>
      <c r="Q23" s="16"/>
      <c r="R23" s="16"/>
      <c r="S23" s="16"/>
      <c r="T23" s="16"/>
      <c r="U23" s="16"/>
      <c r="V23" s="16"/>
      <c r="W23" s="16"/>
      <c r="X23" s="16"/>
    </row>
    <row r="24" spans="1:24" s="17" customFormat="1" ht="12" customHeight="1" x14ac:dyDescent="0.15">
      <c r="A24" s="34" t="s">
        <v>15</v>
      </c>
      <c r="B24" s="98">
        <v>6096.9690113150627</v>
      </c>
      <c r="C24" s="99">
        <v>14.279498642456085</v>
      </c>
      <c r="D24" s="24">
        <v>3488.7665392478671</v>
      </c>
      <c r="E24" s="25">
        <v>19.379267466444137</v>
      </c>
      <c r="F24" s="24">
        <v>2608.2024720671966</v>
      </c>
      <c r="G24" s="25">
        <v>22.174081394670804</v>
      </c>
      <c r="H24" s="105">
        <v>679.44542974369404</v>
      </c>
      <c r="I24" s="25">
        <v>36.745540905779229</v>
      </c>
      <c r="J24" s="16"/>
      <c r="K24" s="16"/>
      <c r="L24" s="16"/>
      <c r="M24" s="16"/>
      <c r="N24" s="16"/>
      <c r="O24" s="16"/>
      <c r="P24" s="16"/>
      <c r="Q24" s="16"/>
      <c r="R24" s="16"/>
      <c r="S24" s="16"/>
      <c r="T24" s="16"/>
      <c r="U24" s="16"/>
      <c r="V24" s="16"/>
      <c r="W24" s="16"/>
      <c r="X24" s="16"/>
    </row>
    <row r="25" spans="1:24" s="17" customFormat="1" ht="12" customHeight="1" x14ac:dyDescent="0.15">
      <c r="A25" s="34" t="s">
        <v>16</v>
      </c>
      <c r="B25" s="98">
        <v>4562.9476382581379</v>
      </c>
      <c r="C25" s="99">
        <v>15.40805275501971</v>
      </c>
      <c r="D25" s="24">
        <v>1709</v>
      </c>
      <c r="E25" s="25">
        <v>25.983195807664444</v>
      </c>
      <c r="F25" s="24">
        <v>2853.5012236082093</v>
      </c>
      <c r="G25" s="25">
        <v>19.789763645553514</v>
      </c>
      <c r="H25" s="105">
        <v>459.73506844789387</v>
      </c>
      <c r="I25" s="25">
        <v>49.270728118836921</v>
      </c>
      <c r="J25" s="16"/>
      <c r="K25" s="16"/>
      <c r="L25" s="16"/>
      <c r="M25" s="16"/>
      <c r="N25" s="16"/>
      <c r="O25" s="16"/>
      <c r="P25" s="16"/>
      <c r="Q25" s="16"/>
      <c r="R25" s="16"/>
      <c r="S25" s="16"/>
      <c r="T25" s="16"/>
      <c r="U25" s="16"/>
      <c r="V25" s="16"/>
      <c r="W25" s="16"/>
      <c r="X25" s="16"/>
    </row>
    <row r="26" spans="1:24" s="17" customFormat="1" ht="5.25" customHeight="1" x14ac:dyDescent="0.15">
      <c r="A26" s="34"/>
      <c r="B26" s="98"/>
      <c r="C26" s="99"/>
      <c r="D26" s="46"/>
      <c r="E26" s="47"/>
      <c r="F26" s="24"/>
      <c r="G26" s="25"/>
      <c r="H26" s="28"/>
      <c r="I26" s="25"/>
      <c r="J26" s="16"/>
      <c r="K26" s="16"/>
      <c r="L26" s="16"/>
      <c r="M26" s="16"/>
      <c r="N26" s="16"/>
      <c r="O26" s="16"/>
      <c r="P26" s="16"/>
      <c r="Q26" s="16"/>
      <c r="R26" s="16"/>
      <c r="S26" s="16"/>
      <c r="T26" s="16"/>
      <c r="U26" s="16"/>
      <c r="V26" s="16"/>
      <c r="W26" s="16"/>
      <c r="X26" s="16"/>
    </row>
    <row r="27" spans="1:24" s="17" customFormat="1" ht="12" customHeight="1" x14ac:dyDescent="0.15">
      <c r="A27" s="34" t="s">
        <v>17</v>
      </c>
      <c r="B27" s="105">
        <v>1308.8688643866747</v>
      </c>
      <c r="C27" s="99">
        <v>28.328704182894445</v>
      </c>
      <c r="D27" s="105">
        <v>391.41606976961941</v>
      </c>
      <c r="E27" s="25">
        <v>51.629652661175193</v>
      </c>
      <c r="F27" s="105">
        <v>917.45279461705536</v>
      </c>
      <c r="G27" s="25">
        <v>35.061293123278311</v>
      </c>
      <c r="H27" s="43" t="s">
        <v>35</v>
      </c>
      <c r="I27" s="47" t="s">
        <v>32</v>
      </c>
      <c r="J27" s="16"/>
      <c r="K27" s="16"/>
      <c r="L27" s="16"/>
      <c r="M27" s="16"/>
      <c r="N27" s="16"/>
      <c r="O27" s="16"/>
      <c r="P27" s="16"/>
      <c r="Q27" s="16"/>
      <c r="R27" s="16"/>
      <c r="S27" s="16"/>
      <c r="T27" s="16"/>
      <c r="U27" s="16"/>
      <c r="V27" s="16"/>
      <c r="W27" s="16"/>
      <c r="X27" s="16"/>
    </row>
    <row r="28" spans="1:24" s="17" customFormat="1" ht="12" customHeight="1" x14ac:dyDescent="0.15">
      <c r="A28" s="34" t="s">
        <v>18</v>
      </c>
      <c r="B28" s="98">
        <v>45510.878240544749</v>
      </c>
      <c r="C28" s="99">
        <v>5.0699408132210699</v>
      </c>
      <c r="D28" s="24">
        <v>34755.266204074433</v>
      </c>
      <c r="E28" s="25">
        <v>5.8731711602991892</v>
      </c>
      <c r="F28" s="24">
        <v>10755.612036470122</v>
      </c>
      <c r="G28" s="25">
        <v>10.85727325255403</v>
      </c>
      <c r="H28" s="28">
        <v>12773.391454321223</v>
      </c>
      <c r="I28" s="25">
        <v>9.0300578456285141</v>
      </c>
      <c r="J28" s="16"/>
      <c r="K28" s="16"/>
      <c r="L28" s="16"/>
      <c r="M28" s="16"/>
      <c r="N28" s="16"/>
      <c r="O28" s="16"/>
      <c r="P28" s="16"/>
      <c r="Q28" s="16"/>
      <c r="R28" s="16"/>
      <c r="S28" s="16"/>
      <c r="T28" s="16"/>
      <c r="U28" s="16"/>
      <c r="V28" s="16"/>
      <c r="W28" s="16"/>
      <c r="X28" s="16"/>
    </row>
    <row r="29" spans="1:24" s="17" customFormat="1" ht="12" customHeight="1" x14ac:dyDescent="0.15">
      <c r="A29" s="34" t="s">
        <v>19</v>
      </c>
      <c r="B29" s="98">
        <v>15023.649908560839</v>
      </c>
      <c r="C29" s="99">
        <v>8.674238325611384</v>
      </c>
      <c r="D29" s="24">
        <v>12158.160798292081</v>
      </c>
      <c r="E29" s="25">
        <v>9.725221644138708</v>
      </c>
      <c r="F29" s="24">
        <v>2865.4891102687607</v>
      </c>
      <c r="G29" s="25">
        <v>20.578148624216396</v>
      </c>
      <c r="H29" s="28">
        <v>2033.0199249433817</v>
      </c>
      <c r="I29" s="25">
        <v>24.545824066007356</v>
      </c>
      <c r="J29" s="16"/>
      <c r="K29" s="16"/>
      <c r="L29" s="16"/>
      <c r="M29" s="16"/>
      <c r="N29" s="16"/>
      <c r="O29" s="16"/>
      <c r="P29" s="16"/>
      <c r="Q29" s="16"/>
      <c r="R29" s="16"/>
      <c r="S29" s="16"/>
      <c r="T29" s="16"/>
      <c r="U29" s="16"/>
      <c r="V29" s="16"/>
      <c r="W29" s="16"/>
      <c r="X29" s="16"/>
    </row>
    <row r="30" spans="1:24" s="17" customFormat="1" ht="12" customHeight="1" x14ac:dyDescent="0.15">
      <c r="A30" s="34" t="s">
        <v>20</v>
      </c>
      <c r="B30" s="98">
        <v>54637.991086239075</v>
      </c>
      <c r="C30" s="99">
        <v>3.3001622151853831</v>
      </c>
      <c r="D30" s="24">
        <v>34663.429051559229</v>
      </c>
      <c r="E30" s="25">
        <v>4.2170806732920649</v>
      </c>
      <c r="F30" s="24">
        <v>19974.56203467977</v>
      </c>
      <c r="G30" s="25">
        <v>5.6491788344827025</v>
      </c>
      <c r="H30" s="28">
        <v>7292.5881967331134</v>
      </c>
      <c r="I30" s="25">
        <v>12.631824692624397</v>
      </c>
      <c r="J30" s="16"/>
      <c r="K30" s="16"/>
      <c r="L30" s="16"/>
      <c r="M30" s="16"/>
      <c r="N30" s="16"/>
      <c r="O30" s="16"/>
      <c r="P30" s="16"/>
      <c r="Q30" s="16"/>
      <c r="R30" s="16"/>
      <c r="S30" s="16"/>
      <c r="T30" s="16"/>
      <c r="U30" s="16"/>
      <c r="V30" s="16"/>
      <c r="W30" s="16"/>
      <c r="X30" s="16"/>
    </row>
    <row r="31" spans="1:24" s="17" customFormat="1" ht="12" customHeight="1" x14ac:dyDescent="0.15">
      <c r="A31" s="34" t="s">
        <v>21</v>
      </c>
      <c r="B31" s="98">
        <v>21306.603651611385</v>
      </c>
      <c r="C31" s="99">
        <v>5.2562759938100951</v>
      </c>
      <c r="D31" s="24">
        <v>11846.719237674524</v>
      </c>
      <c r="E31" s="25">
        <v>7.1584752040131425</v>
      </c>
      <c r="F31" s="24">
        <v>9459.8844139368866</v>
      </c>
      <c r="G31" s="25">
        <v>8.1682875057410538</v>
      </c>
      <c r="H31" s="28">
        <v>1965.11</v>
      </c>
      <c r="I31" s="25">
        <v>25.160708345459458</v>
      </c>
      <c r="J31" s="16"/>
      <c r="K31" s="16"/>
      <c r="L31" s="16"/>
      <c r="M31" s="16"/>
      <c r="N31" s="16"/>
      <c r="O31" s="16"/>
      <c r="P31" s="16"/>
      <c r="Q31" s="16"/>
      <c r="R31" s="16"/>
      <c r="S31" s="16"/>
      <c r="T31" s="16"/>
      <c r="U31" s="16"/>
      <c r="V31" s="16"/>
      <c r="W31" s="16"/>
      <c r="X31" s="16"/>
    </row>
    <row r="32" spans="1:24" s="17" customFormat="1" ht="6.75" customHeight="1" x14ac:dyDescent="0.15">
      <c r="A32" s="34"/>
      <c r="B32" s="98"/>
      <c r="C32" s="99"/>
      <c r="D32" s="24"/>
      <c r="E32" s="25"/>
      <c r="F32" s="24"/>
      <c r="G32" s="25"/>
      <c r="H32" s="28"/>
      <c r="I32" s="25"/>
      <c r="J32" s="16"/>
      <c r="K32" s="16"/>
      <c r="L32" s="16"/>
      <c r="M32" s="16"/>
      <c r="N32" s="16"/>
      <c r="O32" s="16"/>
      <c r="P32" s="16"/>
      <c r="Q32" s="16"/>
      <c r="R32" s="16"/>
      <c r="S32" s="16"/>
      <c r="T32" s="16"/>
      <c r="U32" s="16"/>
      <c r="V32" s="16"/>
      <c r="W32" s="16"/>
      <c r="X32" s="16"/>
    </row>
    <row r="33" spans="1:31" s="17" customFormat="1" ht="12" customHeight="1" x14ac:dyDescent="0.15">
      <c r="A33" s="34" t="s">
        <v>22</v>
      </c>
      <c r="B33" s="98">
        <v>22417.18016006652</v>
      </c>
      <c r="C33" s="99">
        <v>5.1515662454499438</v>
      </c>
      <c r="D33" s="24">
        <v>21742.993138537971</v>
      </c>
      <c r="E33" s="25">
        <v>5.2402452060957883</v>
      </c>
      <c r="F33" s="105">
        <v>674.18702152854735</v>
      </c>
      <c r="G33" s="25">
        <v>30.260721956285735</v>
      </c>
      <c r="H33" s="105">
        <v>837.83798789552793</v>
      </c>
      <c r="I33" s="25">
        <v>37.196789552611079</v>
      </c>
      <c r="J33" s="16"/>
      <c r="K33" s="16"/>
      <c r="L33" s="16"/>
      <c r="M33" s="16"/>
      <c r="N33" s="16"/>
      <c r="O33" s="16"/>
      <c r="P33" s="16"/>
      <c r="Q33" s="16"/>
      <c r="R33" s="16"/>
      <c r="S33" s="16"/>
      <c r="T33" s="16"/>
      <c r="U33" s="16"/>
      <c r="V33" s="16"/>
      <c r="W33" s="16"/>
      <c r="X33" s="16"/>
    </row>
    <row r="34" spans="1:31" s="17" customFormat="1" ht="12" customHeight="1" x14ac:dyDescent="0.15">
      <c r="A34" s="34" t="s">
        <v>23</v>
      </c>
      <c r="B34" s="98">
        <v>74220.485994992661</v>
      </c>
      <c r="C34" s="99">
        <v>2.8976883972199823</v>
      </c>
      <c r="D34" s="24">
        <v>66193.013711610343</v>
      </c>
      <c r="E34" s="25">
        <v>3.0888095683538088</v>
      </c>
      <c r="F34" s="24">
        <v>8027.4722833822143</v>
      </c>
      <c r="G34" s="25">
        <v>9.1363319314676961</v>
      </c>
      <c r="H34" s="28">
        <v>11099.387000669338</v>
      </c>
      <c r="I34" s="25">
        <v>9.4989616770562293</v>
      </c>
      <c r="J34" s="16"/>
      <c r="K34" s="16"/>
      <c r="L34" s="16"/>
      <c r="M34" s="16"/>
      <c r="N34" s="16"/>
      <c r="O34" s="16"/>
      <c r="P34" s="16"/>
      <c r="Q34" s="16"/>
      <c r="R34" s="16"/>
      <c r="S34" s="16"/>
      <c r="T34" s="16"/>
      <c r="U34" s="16"/>
      <c r="V34" s="16"/>
      <c r="W34" s="16"/>
      <c r="X34" s="16"/>
    </row>
    <row r="35" spans="1:31" s="17" customFormat="1" ht="12" customHeight="1" x14ac:dyDescent="0.15">
      <c r="A35" s="34" t="s">
        <v>24</v>
      </c>
      <c r="B35" s="98">
        <v>24525.121013543823</v>
      </c>
      <c r="C35" s="99">
        <v>6.9728660051265781</v>
      </c>
      <c r="D35" s="24">
        <v>19654.35832237604</v>
      </c>
      <c r="E35" s="25">
        <v>7.8761091121753264</v>
      </c>
      <c r="F35" s="24">
        <v>4870.762691167839</v>
      </c>
      <c r="G35" s="25">
        <v>16.120227947954131</v>
      </c>
      <c r="H35" s="28">
        <v>1866.6730441129316</v>
      </c>
      <c r="I35" s="25">
        <v>22.436826599320391</v>
      </c>
      <c r="J35" s="16"/>
      <c r="K35" s="16"/>
      <c r="L35" s="16"/>
      <c r="M35" s="16"/>
      <c r="N35" s="16"/>
      <c r="O35" s="16"/>
      <c r="P35" s="16"/>
      <c r="Q35" s="16"/>
      <c r="R35" s="16"/>
      <c r="S35" s="16"/>
      <c r="T35" s="16"/>
      <c r="U35" s="16"/>
      <c r="V35" s="16"/>
      <c r="W35" s="16"/>
      <c r="X35" s="16"/>
    </row>
    <row r="36" spans="1:31" s="17" customFormat="1" ht="12" customHeight="1" x14ac:dyDescent="0.15">
      <c r="A36" s="34" t="s">
        <v>25</v>
      </c>
      <c r="B36" s="98">
        <v>15805.835505626344</v>
      </c>
      <c r="C36" s="99">
        <v>6.0575458331463929</v>
      </c>
      <c r="D36" s="24">
        <v>13060.802538916761</v>
      </c>
      <c r="E36" s="25">
        <v>6.7251753367226828</v>
      </c>
      <c r="F36" s="24">
        <v>2745.0329667095762</v>
      </c>
      <c r="G36" s="25">
        <v>15.09528802800571</v>
      </c>
      <c r="H36" s="28">
        <v>3947.4277743076063</v>
      </c>
      <c r="I36" s="25">
        <v>14.369186892171468</v>
      </c>
      <c r="J36" s="16"/>
      <c r="K36" s="16"/>
      <c r="L36" s="16"/>
      <c r="M36" s="16"/>
      <c r="N36" s="16"/>
      <c r="O36" s="16"/>
      <c r="P36" s="16"/>
      <c r="Q36" s="16"/>
      <c r="R36" s="16"/>
      <c r="S36" s="16"/>
      <c r="T36" s="16"/>
      <c r="U36" s="16"/>
      <c r="V36" s="16"/>
      <c r="W36" s="16"/>
      <c r="X36" s="16"/>
    </row>
    <row r="37" spans="1:31" s="17" customFormat="1" ht="12" customHeight="1" x14ac:dyDescent="0.15">
      <c r="A37" s="34" t="s">
        <v>26</v>
      </c>
      <c r="B37" s="98">
        <v>44489.4784978889</v>
      </c>
      <c r="C37" s="99">
        <v>3.7772935037406317</v>
      </c>
      <c r="D37" s="24">
        <v>41385.703474778893</v>
      </c>
      <c r="E37" s="25">
        <v>3.9394963051179706</v>
      </c>
      <c r="F37" s="24">
        <v>3103.7750231100217</v>
      </c>
      <c r="G37" s="25">
        <v>14.726659212832786</v>
      </c>
      <c r="H37" s="28">
        <v>5407.8158628796764</v>
      </c>
      <c r="I37" s="25">
        <v>11.883731717903306</v>
      </c>
      <c r="J37" s="16"/>
      <c r="K37" s="16"/>
      <c r="L37" s="16"/>
      <c r="M37" s="16"/>
      <c r="N37" s="16"/>
      <c r="O37" s="16"/>
      <c r="P37" s="16"/>
      <c r="Q37" s="16"/>
      <c r="R37" s="16"/>
      <c r="S37" s="16"/>
      <c r="T37" s="16"/>
      <c r="U37" s="16"/>
      <c r="V37" s="16"/>
      <c r="W37" s="16"/>
      <c r="X37" s="16"/>
    </row>
    <row r="38" spans="1:31" s="17" customFormat="1" ht="12" customHeight="1" x14ac:dyDescent="0.15">
      <c r="A38" s="34" t="s">
        <v>27</v>
      </c>
      <c r="B38" s="98">
        <v>6118.1338593438013</v>
      </c>
      <c r="C38" s="99">
        <v>9.4958045967607188</v>
      </c>
      <c r="D38" s="24">
        <v>4294.7017854624992</v>
      </c>
      <c r="E38" s="25">
        <v>11.487965415481741</v>
      </c>
      <c r="F38" s="24">
        <v>1823.4320738813112</v>
      </c>
      <c r="G38" s="25">
        <v>18.152399057782294</v>
      </c>
      <c r="H38" s="105">
        <v>604.64688418794003</v>
      </c>
      <c r="I38" s="25">
        <v>34.776522596152013</v>
      </c>
      <c r="J38" s="16"/>
      <c r="K38" s="16"/>
      <c r="L38" s="16"/>
      <c r="M38" s="16"/>
      <c r="N38" s="16"/>
      <c r="O38" s="16"/>
      <c r="P38" s="16"/>
      <c r="Q38" s="16"/>
      <c r="R38" s="16"/>
      <c r="S38" s="16"/>
      <c r="T38" s="16"/>
      <c r="U38" s="16"/>
      <c r="V38" s="16"/>
      <c r="W38" s="16"/>
      <c r="X38" s="16"/>
    </row>
    <row r="39" spans="1:31" s="5" customFormat="1" ht="3.75" customHeight="1" x14ac:dyDescent="0.2">
      <c r="A39" s="60"/>
      <c r="B39" s="61"/>
      <c r="C39" s="62"/>
      <c r="D39" s="63"/>
      <c r="E39" s="64"/>
      <c r="F39" s="63"/>
      <c r="G39" s="64"/>
      <c r="H39" s="63"/>
      <c r="I39" s="64" t="s">
        <v>38</v>
      </c>
    </row>
    <row r="40" spans="1:31" s="5" customFormat="1" ht="27.95" customHeight="1" x14ac:dyDescent="0.2">
      <c r="A40" s="221" t="s">
        <v>82</v>
      </c>
      <c r="B40" s="216"/>
      <c r="C40" s="216"/>
      <c r="D40" s="216"/>
      <c r="E40" s="216"/>
      <c r="F40" s="216"/>
      <c r="G40" s="216"/>
      <c r="H40" s="216"/>
      <c r="I40" s="216"/>
      <c r="J40" s="14"/>
    </row>
    <row r="41" spans="1:31" s="5" customFormat="1" ht="15" customHeight="1" x14ac:dyDescent="0.2">
      <c r="A41" s="94" t="s">
        <v>49</v>
      </c>
      <c r="B41" s="10"/>
      <c r="I41" s="65"/>
      <c r="J41" s="14"/>
    </row>
    <row r="42" spans="1:31" s="5" customFormat="1" x14ac:dyDescent="0.2">
      <c r="A42" s="94" t="s">
        <v>50</v>
      </c>
      <c r="B42" s="10"/>
      <c r="I42" s="65"/>
      <c r="J42" s="14"/>
    </row>
    <row r="43" spans="1:31" s="5" customFormat="1" ht="15" customHeight="1" x14ac:dyDescent="0.2">
      <c r="A43" s="194" t="s">
        <v>54</v>
      </c>
      <c r="B43" s="194"/>
      <c r="C43" s="194"/>
      <c r="D43" s="194"/>
      <c r="E43" s="194"/>
      <c r="F43" s="194"/>
      <c r="G43" s="194"/>
      <c r="H43" s="194"/>
      <c r="I43" s="194"/>
      <c r="J43" s="14"/>
    </row>
    <row r="44" spans="1:31" s="5" customFormat="1" ht="40.5" customHeight="1" x14ac:dyDescent="0.25">
      <c r="A44" s="220" t="s">
        <v>57</v>
      </c>
      <c r="B44" s="220"/>
      <c r="C44" s="220"/>
      <c r="D44" s="220"/>
      <c r="E44" s="220"/>
      <c r="F44" s="220"/>
      <c r="G44" s="220"/>
      <c r="H44" s="220"/>
      <c r="I44" s="220"/>
      <c r="J44" s="14"/>
    </row>
    <row r="45" spans="1:31" s="5" customFormat="1" ht="20.100000000000001" customHeight="1" x14ac:dyDescent="0.25">
      <c r="A45" s="89" t="s">
        <v>63</v>
      </c>
      <c r="B45" s="12"/>
      <c r="C45" s="12"/>
      <c r="I45" s="14"/>
    </row>
    <row r="46" spans="1:31" s="92" customFormat="1" ht="15" customHeight="1" x14ac:dyDescent="0.25">
      <c r="A46" s="89" t="s">
        <v>72</v>
      </c>
      <c r="B46" s="90"/>
      <c r="C46" s="90"/>
      <c r="D46" s="90"/>
      <c r="E46" s="90"/>
      <c r="F46" s="90"/>
      <c r="G46" s="90"/>
      <c r="H46" s="90"/>
      <c r="I46" s="90"/>
      <c r="J46" s="90"/>
      <c r="K46" s="90"/>
      <c r="L46" s="90"/>
      <c r="M46" s="90"/>
      <c r="N46" s="90"/>
      <c r="O46" s="90"/>
      <c r="P46" s="90"/>
      <c r="Q46" s="90"/>
      <c r="R46" s="90"/>
      <c r="S46" s="90"/>
      <c r="T46" s="90"/>
      <c r="U46" s="90"/>
      <c r="V46" s="90"/>
      <c r="W46" s="90"/>
      <c r="X46" s="90"/>
      <c r="Y46" s="90"/>
      <c r="Z46" s="91"/>
      <c r="AA46" s="90"/>
      <c r="AB46" s="90"/>
      <c r="AC46" s="90"/>
      <c r="AD46" s="90"/>
      <c r="AE46" s="90"/>
    </row>
    <row r="47" spans="1:31" s="5" customFormat="1" ht="15" customHeight="1" x14ac:dyDescent="0.25">
      <c r="A47" s="92" t="s">
        <v>89</v>
      </c>
      <c r="B47" s="12"/>
      <c r="C47" s="12"/>
      <c r="I47" s="14"/>
      <c r="J47" s="14"/>
      <c r="L47" s="14"/>
    </row>
    <row r="48" spans="1:31" s="92" customFormat="1" ht="15" customHeight="1" x14ac:dyDescent="0.25">
      <c r="A48" s="93" t="s">
        <v>28</v>
      </c>
      <c r="B48" s="90"/>
      <c r="C48" s="90"/>
      <c r="D48" s="90"/>
      <c r="E48" s="90"/>
      <c r="F48" s="90"/>
      <c r="G48" s="90"/>
      <c r="H48" s="90"/>
      <c r="I48" s="90"/>
      <c r="J48" s="90"/>
      <c r="K48" s="90"/>
      <c r="L48" s="90"/>
      <c r="M48" s="90"/>
      <c r="N48" s="90"/>
      <c r="O48" s="90"/>
      <c r="P48" s="90"/>
      <c r="Q48" s="90"/>
      <c r="R48" s="90"/>
      <c r="S48" s="90"/>
      <c r="T48" s="90"/>
      <c r="U48" s="90"/>
      <c r="V48" s="90"/>
      <c r="W48" s="90"/>
      <c r="X48" s="90"/>
      <c r="Y48" s="90"/>
      <c r="Z48" s="90"/>
      <c r="AA48" s="90"/>
      <c r="AB48" s="90"/>
      <c r="AC48" s="90"/>
      <c r="AD48" s="90"/>
      <c r="AE48" s="90"/>
    </row>
    <row r="49" spans="9:9" s="5" customFormat="1" x14ac:dyDescent="0.2">
      <c r="I49" s="14"/>
    </row>
    <row r="50" spans="9:9" s="5" customFormat="1" x14ac:dyDescent="0.2">
      <c r="I50" s="14"/>
    </row>
    <row r="51" spans="9:9" s="5" customFormat="1" x14ac:dyDescent="0.2">
      <c r="I51" s="14"/>
    </row>
    <row r="52" spans="9:9" s="5" customFormat="1" x14ac:dyDescent="0.2">
      <c r="I52" s="14"/>
    </row>
    <row r="53" spans="9:9" s="5" customFormat="1" x14ac:dyDescent="0.2">
      <c r="I53" s="14"/>
    </row>
    <row r="54" spans="9:9" s="5" customFormat="1" x14ac:dyDescent="0.2">
      <c r="I54" s="14"/>
    </row>
    <row r="55" spans="9:9" s="5" customFormat="1" x14ac:dyDescent="0.2">
      <c r="I55" s="14"/>
    </row>
    <row r="56" spans="9:9" s="5" customFormat="1" x14ac:dyDescent="0.2">
      <c r="I56" s="14"/>
    </row>
    <row r="57" spans="9:9" s="5" customFormat="1" x14ac:dyDescent="0.2">
      <c r="I57" s="14"/>
    </row>
    <row r="58" spans="9:9" s="5" customFormat="1" x14ac:dyDescent="0.2">
      <c r="I58" s="14"/>
    </row>
    <row r="59" spans="9:9" s="5" customFormat="1" x14ac:dyDescent="0.2">
      <c r="I59" s="14"/>
    </row>
    <row r="60" spans="9:9" s="5" customFormat="1" x14ac:dyDescent="0.2">
      <c r="I60" s="14"/>
    </row>
    <row r="61" spans="9:9" s="5" customFormat="1" x14ac:dyDescent="0.2">
      <c r="I61" s="14"/>
    </row>
    <row r="62" spans="9:9" s="5" customFormat="1" x14ac:dyDescent="0.2">
      <c r="I62" s="14"/>
    </row>
    <row r="63" spans="9:9" s="5" customFormat="1" x14ac:dyDescent="0.2">
      <c r="I63" s="14"/>
    </row>
    <row r="64" spans="9:9" s="5" customFormat="1" x14ac:dyDescent="0.2">
      <c r="I64" s="14"/>
    </row>
    <row r="65" spans="9:9" s="5" customFormat="1" x14ac:dyDescent="0.2">
      <c r="I65" s="14"/>
    </row>
    <row r="66" spans="9:9" s="5" customFormat="1" x14ac:dyDescent="0.2">
      <c r="I66" s="14"/>
    </row>
    <row r="67" spans="9:9" s="5" customFormat="1" x14ac:dyDescent="0.2">
      <c r="I67" s="14"/>
    </row>
    <row r="68" spans="9:9" s="5" customFormat="1" x14ac:dyDescent="0.2">
      <c r="I68" s="14"/>
    </row>
    <row r="69" spans="9:9" s="5" customFormat="1" x14ac:dyDescent="0.2">
      <c r="I69" s="14"/>
    </row>
    <row r="70" spans="9:9" s="5" customFormat="1" x14ac:dyDescent="0.2">
      <c r="I70" s="14"/>
    </row>
    <row r="71" spans="9:9" s="5" customFormat="1" x14ac:dyDescent="0.2">
      <c r="I71" s="14"/>
    </row>
    <row r="72" spans="9:9" s="5" customFormat="1" x14ac:dyDescent="0.2">
      <c r="I72" s="14"/>
    </row>
    <row r="73" spans="9:9" s="5" customFormat="1" x14ac:dyDescent="0.2">
      <c r="I73" s="14"/>
    </row>
    <row r="74" spans="9:9" s="5" customFormat="1" x14ac:dyDescent="0.2">
      <c r="I74" s="14"/>
    </row>
    <row r="75" spans="9:9" s="5" customFormat="1" x14ac:dyDescent="0.2">
      <c r="I75" s="14"/>
    </row>
    <row r="76" spans="9:9" s="5" customFormat="1" x14ac:dyDescent="0.2">
      <c r="I76" s="14"/>
    </row>
    <row r="77" spans="9:9" s="5" customFormat="1" x14ac:dyDescent="0.2">
      <c r="I77" s="14"/>
    </row>
    <row r="78" spans="9:9" s="5" customFormat="1" x14ac:dyDescent="0.2">
      <c r="I78" s="14"/>
    </row>
    <row r="79" spans="9:9" s="5" customFormat="1" x14ac:dyDescent="0.2">
      <c r="I79" s="14"/>
    </row>
    <row r="80" spans="9:9" s="5" customFormat="1" x14ac:dyDescent="0.2">
      <c r="I80" s="14"/>
    </row>
    <row r="81" spans="9:9" s="5" customFormat="1" x14ac:dyDescent="0.2">
      <c r="I81" s="14"/>
    </row>
    <row r="82" spans="9:9" s="5" customFormat="1" x14ac:dyDescent="0.2">
      <c r="I82" s="14"/>
    </row>
    <row r="83" spans="9:9" s="5" customFormat="1" x14ac:dyDescent="0.2">
      <c r="I83" s="14"/>
    </row>
    <row r="84" spans="9:9" s="5" customFormat="1" x14ac:dyDescent="0.2">
      <c r="I84" s="14"/>
    </row>
    <row r="85" spans="9:9" s="5" customFormat="1" x14ac:dyDescent="0.2">
      <c r="I85" s="14"/>
    </row>
    <row r="86" spans="9:9" s="5" customFormat="1" x14ac:dyDescent="0.2">
      <c r="I86" s="14"/>
    </row>
    <row r="87" spans="9:9" s="5" customFormat="1" x14ac:dyDescent="0.2">
      <c r="I87" s="14"/>
    </row>
    <row r="88" spans="9:9" s="5" customFormat="1" x14ac:dyDescent="0.2">
      <c r="I88" s="14"/>
    </row>
    <row r="89" spans="9:9" s="5" customFormat="1" x14ac:dyDescent="0.2">
      <c r="I89" s="14"/>
    </row>
    <row r="90" spans="9:9" s="5" customFormat="1" x14ac:dyDescent="0.2">
      <c r="I90" s="14"/>
    </row>
    <row r="91" spans="9:9" s="5" customFormat="1" x14ac:dyDescent="0.2">
      <c r="I91" s="14"/>
    </row>
    <row r="92" spans="9:9" s="5" customFormat="1" x14ac:dyDescent="0.2">
      <c r="I92" s="14"/>
    </row>
    <row r="93" spans="9:9" s="5" customFormat="1" x14ac:dyDescent="0.2">
      <c r="I93" s="14"/>
    </row>
    <row r="94" spans="9:9" s="5" customFormat="1" x14ac:dyDescent="0.2">
      <c r="I94" s="14"/>
    </row>
    <row r="95" spans="9:9" s="5" customFormat="1" x14ac:dyDescent="0.2">
      <c r="I95" s="14"/>
    </row>
    <row r="96" spans="9:9" s="5" customFormat="1" x14ac:dyDescent="0.2">
      <c r="I96" s="14"/>
    </row>
    <row r="97" spans="9:9" s="5" customFormat="1" x14ac:dyDescent="0.2">
      <c r="I97" s="14"/>
    </row>
    <row r="98" spans="9:9" s="5" customFormat="1" x14ac:dyDescent="0.2">
      <c r="I98" s="14"/>
    </row>
    <row r="99" spans="9:9" s="5" customFormat="1" x14ac:dyDescent="0.2">
      <c r="I99" s="14"/>
    </row>
    <row r="100" spans="9:9" s="5" customFormat="1" x14ac:dyDescent="0.2">
      <c r="I100" s="14"/>
    </row>
    <row r="101" spans="9:9" s="5" customFormat="1" x14ac:dyDescent="0.2">
      <c r="I101" s="14"/>
    </row>
    <row r="102" spans="9:9" s="5" customFormat="1" x14ac:dyDescent="0.2">
      <c r="I102" s="14"/>
    </row>
    <row r="103" spans="9:9" s="5" customFormat="1" x14ac:dyDescent="0.2">
      <c r="I103" s="14"/>
    </row>
    <row r="104" spans="9:9" s="5" customFormat="1" x14ac:dyDescent="0.2">
      <c r="I104" s="14"/>
    </row>
    <row r="105" spans="9:9" s="5" customFormat="1" x14ac:dyDescent="0.2">
      <c r="I105" s="14"/>
    </row>
    <row r="106" spans="9:9" s="5" customFormat="1" x14ac:dyDescent="0.2">
      <c r="I106" s="14"/>
    </row>
    <row r="107" spans="9:9" s="5" customFormat="1" x14ac:dyDescent="0.2">
      <c r="I107" s="14"/>
    </row>
    <row r="108" spans="9:9" s="5" customFormat="1" x14ac:dyDescent="0.2">
      <c r="I108" s="14"/>
    </row>
    <row r="109" spans="9:9" s="5" customFormat="1" x14ac:dyDescent="0.2">
      <c r="I109" s="14"/>
    </row>
    <row r="110" spans="9:9" s="5" customFormat="1" x14ac:dyDescent="0.2">
      <c r="I110" s="14"/>
    </row>
    <row r="111" spans="9:9" s="5" customFormat="1" x14ac:dyDescent="0.2">
      <c r="I111" s="14"/>
    </row>
    <row r="112" spans="9:9" s="5" customFormat="1" x14ac:dyDescent="0.2">
      <c r="I112" s="14"/>
    </row>
    <row r="113" spans="9:9" s="5" customFormat="1" x14ac:dyDescent="0.2">
      <c r="I113" s="14"/>
    </row>
    <row r="114" spans="9:9" s="5" customFormat="1" x14ac:dyDescent="0.2">
      <c r="I114" s="14"/>
    </row>
    <row r="115" spans="9:9" s="5" customFormat="1" x14ac:dyDescent="0.2">
      <c r="I115" s="14"/>
    </row>
    <row r="116" spans="9:9" s="5" customFormat="1" x14ac:dyDescent="0.2">
      <c r="I116" s="14"/>
    </row>
    <row r="117" spans="9:9" s="5" customFormat="1" x14ac:dyDescent="0.2">
      <c r="I117" s="14"/>
    </row>
    <row r="118" spans="9:9" s="5" customFormat="1" x14ac:dyDescent="0.2">
      <c r="I118" s="14"/>
    </row>
    <row r="119" spans="9:9" s="5" customFormat="1" x14ac:dyDescent="0.2">
      <c r="I119" s="14"/>
    </row>
    <row r="120" spans="9:9" s="5" customFormat="1" x14ac:dyDescent="0.2">
      <c r="I120" s="14"/>
    </row>
    <row r="121" spans="9:9" s="5" customFormat="1" x14ac:dyDescent="0.2">
      <c r="I121" s="14"/>
    </row>
    <row r="122" spans="9:9" s="5" customFormat="1" x14ac:dyDescent="0.2">
      <c r="I122" s="14"/>
    </row>
    <row r="123" spans="9:9" s="5" customFormat="1" x14ac:dyDescent="0.2">
      <c r="I123" s="14"/>
    </row>
    <row r="124" spans="9:9" s="5" customFormat="1" x14ac:dyDescent="0.2">
      <c r="I124" s="14"/>
    </row>
    <row r="125" spans="9:9" s="5" customFormat="1" x14ac:dyDescent="0.2">
      <c r="I125" s="14"/>
    </row>
    <row r="126" spans="9:9" s="5" customFormat="1" x14ac:dyDescent="0.2">
      <c r="I126" s="14"/>
    </row>
    <row r="127" spans="9:9" s="5" customFormat="1" x14ac:dyDescent="0.2">
      <c r="I127" s="14"/>
    </row>
    <row r="128" spans="9:9" s="5" customFormat="1" x14ac:dyDescent="0.2">
      <c r="I128" s="14"/>
    </row>
    <row r="129" spans="9:9" s="5" customFormat="1" x14ac:dyDescent="0.2">
      <c r="I129" s="14"/>
    </row>
    <row r="130" spans="9:9" s="5" customFormat="1" x14ac:dyDescent="0.2">
      <c r="I130" s="14"/>
    </row>
    <row r="131" spans="9:9" s="5" customFormat="1" x14ac:dyDescent="0.2">
      <c r="I131" s="14"/>
    </row>
    <row r="132" spans="9:9" s="5" customFormat="1" x14ac:dyDescent="0.2">
      <c r="I132" s="14"/>
    </row>
    <row r="133" spans="9:9" s="5" customFormat="1" x14ac:dyDescent="0.2">
      <c r="I133" s="14"/>
    </row>
    <row r="134" spans="9:9" s="5" customFormat="1" x14ac:dyDescent="0.2">
      <c r="I134" s="14"/>
    </row>
    <row r="135" spans="9:9" s="5" customFormat="1" x14ac:dyDescent="0.2">
      <c r="I135" s="14"/>
    </row>
    <row r="136" spans="9:9" s="5" customFormat="1" x14ac:dyDescent="0.2">
      <c r="I136" s="14"/>
    </row>
    <row r="137" spans="9:9" s="5" customFormat="1" x14ac:dyDescent="0.2">
      <c r="I137" s="14"/>
    </row>
    <row r="138" spans="9:9" s="5" customFormat="1" x14ac:dyDescent="0.2">
      <c r="I138" s="14"/>
    </row>
    <row r="139" spans="9:9" s="5" customFormat="1" x14ac:dyDescent="0.2">
      <c r="I139" s="14"/>
    </row>
    <row r="140" spans="9:9" s="5" customFormat="1" x14ac:dyDescent="0.2">
      <c r="I140" s="14"/>
    </row>
    <row r="141" spans="9:9" s="5" customFormat="1" x14ac:dyDescent="0.2">
      <c r="I141" s="14"/>
    </row>
    <row r="142" spans="9:9" s="5" customFormat="1" x14ac:dyDescent="0.2">
      <c r="I142" s="14"/>
    </row>
    <row r="143" spans="9:9" s="5" customFormat="1" x14ac:dyDescent="0.2">
      <c r="I143" s="14"/>
    </row>
    <row r="144" spans="9:9" s="5" customFormat="1" x14ac:dyDescent="0.2">
      <c r="I144" s="14"/>
    </row>
    <row r="145" spans="9:9" s="5" customFormat="1" x14ac:dyDescent="0.2">
      <c r="I145" s="14"/>
    </row>
    <row r="146" spans="9:9" s="5" customFormat="1" x14ac:dyDescent="0.2">
      <c r="I146" s="14"/>
    </row>
    <row r="147" spans="9:9" s="5" customFormat="1" x14ac:dyDescent="0.2">
      <c r="I147" s="14"/>
    </row>
    <row r="148" spans="9:9" s="5" customFormat="1" x14ac:dyDescent="0.2">
      <c r="I148" s="14"/>
    </row>
    <row r="149" spans="9:9" s="5" customFormat="1" x14ac:dyDescent="0.2">
      <c r="I149" s="14"/>
    </row>
    <row r="150" spans="9:9" s="5" customFormat="1" x14ac:dyDescent="0.2">
      <c r="I150" s="14"/>
    </row>
    <row r="151" spans="9:9" s="5" customFormat="1" x14ac:dyDescent="0.2">
      <c r="I151" s="14"/>
    </row>
    <row r="152" spans="9:9" s="5" customFormat="1" x14ac:dyDescent="0.2">
      <c r="I152" s="14"/>
    </row>
    <row r="153" spans="9:9" s="5" customFormat="1" x14ac:dyDescent="0.2">
      <c r="I153" s="14"/>
    </row>
    <row r="154" spans="9:9" s="5" customFormat="1" x14ac:dyDescent="0.2">
      <c r="I154" s="14"/>
    </row>
    <row r="155" spans="9:9" s="5" customFormat="1" x14ac:dyDescent="0.2">
      <c r="I155" s="14"/>
    </row>
    <row r="156" spans="9:9" s="5" customFormat="1" x14ac:dyDescent="0.2">
      <c r="I156" s="14"/>
    </row>
    <row r="157" spans="9:9" s="5" customFormat="1" x14ac:dyDescent="0.2">
      <c r="I157" s="14"/>
    </row>
    <row r="158" spans="9:9" s="5" customFormat="1" x14ac:dyDescent="0.2">
      <c r="I158" s="14"/>
    </row>
    <row r="159" spans="9:9" s="5" customFormat="1" x14ac:dyDescent="0.2">
      <c r="I159" s="14"/>
    </row>
    <row r="160" spans="9:9" s="5" customFormat="1" x14ac:dyDescent="0.2">
      <c r="I160" s="14"/>
    </row>
    <row r="161" spans="9:9" s="5" customFormat="1" x14ac:dyDescent="0.2">
      <c r="I161" s="14"/>
    </row>
    <row r="162" spans="9:9" s="5" customFormat="1" x14ac:dyDescent="0.2">
      <c r="I162" s="14"/>
    </row>
    <row r="163" spans="9:9" s="5" customFormat="1" x14ac:dyDescent="0.2">
      <c r="I163" s="14"/>
    </row>
    <row r="164" spans="9:9" s="5" customFormat="1" x14ac:dyDescent="0.2">
      <c r="I164" s="14"/>
    </row>
    <row r="165" spans="9:9" s="5" customFormat="1" x14ac:dyDescent="0.2">
      <c r="I165" s="14"/>
    </row>
    <row r="166" spans="9:9" s="5" customFormat="1" x14ac:dyDescent="0.2">
      <c r="I166" s="14"/>
    </row>
    <row r="167" spans="9:9" s="5" customFormat="1" x14ac:dyDescent="0.2">
      <c r="I167" s="14"/>
    </row>
    <row r="168" spans="9:9" s="5" customFormat="1" x14ac:dyDescent="0.2">
      <c r="I168" s="14"/>
    </row>
    <row r="169" spans="9:9" s="5" customFormat="1" x14ac:dyDescent="0.2">
      <c r="I169" s="14"/>
    </row>
    <row r="170" spans="9:9" s="5" customFormat="1" x14ac:dyDescent="0.2">
      <c r="I170" s="14"/>
    </row>
    <row r="171" spans="9:9" s="5" customFormat="1" x14ac:dyDescent="0.2">
      <c r="I171" s="14"/>
    </row>
    <row r="172" spans="9:9" s="5" customFormat="1" x14ac:dyDescent="0.2">
      <c r="I172" s="14"/>
    </row>
    <row r="173" spans="9:9" s="5" customFormat="1" x14ac:dyDescent="0.2">
      <c r="I173" s="14"/>
    </row>
    <row r="174" spans="9:9" s="5" customFormat="1" x14ac:dyDescent="0.2">
      <c r="I174" s="14"/>
    </row>
    <row r="175" spans="9:9" s="5" customFormat="1" x14ac:dyDescent="0.2">
      <c r="I175" s="14"/>
    </row>
    <row r="176" spans="9:9" s="5" customFormat="1" x14ac:dyDescent="0.2">
      <c r="I176" s="14"/>
    </row>
    <row r="177" spans="9:9" s="5" customFormat="1" x14ac:dyDescent="0.2">
      <c r="I177" s="14"/>
    </row>
    <row r="178" spans="9:9" s="5" customFormat="1" x14ac:dyDescent="0.2">
      <c r="I178" s="14"/>
    </row>
    <row r="179" spans="9:9" s="5" customFormat="1" x14ac:dyDescent="0.2">
      <c r="I179" s="14"/>
    </row>
    <row r="180" spans="9:9" s="5" customFormat="1" x14ac:dyDescent="0.2">
      <c r="I180" s="14"/>
    </row>
    <row r="181" spans="9:9" s="5" customFormat="1" x14ac:dyDescent="0.2">
      <c r="I181" s="14"/>
    </row>
    <row r="182" spans="9:9" s="5" customFormat="1" x14ac:dyDescent="0.2">
      <c r="I182" s="14"/>
    </row>
    <row r="183" spans="9:9" s="5" customFormat="1" x14ac:dyDescent="0.2">
      <c r="I183" s="14"/>
    </row>
    <row r="184" spans="9:9" s="5" customFormat="1" x14ac:dyDescent="0.2">
      <c r="I184" s="14"/>
    </row>
    <row r="185" spans="9:9" s="5" customFormat="1" x14ac:dyDescent="0.2">
      <c r="I185" s="14"/>
    </row>
    <row r="186" spans="9:9" s="5" customFormat="1" x14ac:dyDescent="0.2">
      <c r="I186" s="14"/>
    </row>
    <row r="187" spans="9:9" s="5" customFormat="1" x14ac:dyDescent="0.2">
      <c r="I187" s="14"/>
    </row>
    <row r="188" spans="9:9" s="5" customFormat="1" x14ac:dyDescent="0.2">
      <c r="I188" s="14"/>
    </row>
    <row r="189" spans="9:9" s="5" customFormat="1" x14ac:dyDescent="0.2">
      <c r="I189" s="14"/>
    </row>
    <row r="190" spans="9:9" s="5" customFormat="1" x14ac:dyDescent="0.2">
      <c r="I190" s="14"/>
    </row>
    <row r="191" spans="9:9" s="5" customFormat="1" x14ac:dyDescent="0.2">
      <c r="I191" s="14"/>
    </row>
    <row r="192" spans="9:9" s="5" customFormat="1" x14ac:dyDescent="0.2">
      <c r="I192" s="14"/>
    </row>
    <row r="193" spans="9:9" s="5" customFormat="1" x14ac:dyDescent="0.2">
      <c r="I193" s="14"/>
    </row>
    <row r="194" spans="9:9" s="5" customFormat="1" x14ac:dyDescent="0.2">
      <c r="I194" s="14"/>
    </row>
    <row r="195" spans="9:9" s="5" customFormat="1" x14ac:dyDescent="0.2">
      <c r="I195" s="14"/>
    </row>
    <row r="196" spans="9:9" s="5" customFormat="1" x14ac:dyDescent="0.2">
      <c r="I196" s="14"/>
    </row>
    <row r="197" spans="9:9" s="5" customFormat="1" x14ac:dyDescent="0.2">
      <c r="I197" s="14"/>
    </row>
    <row r="198" spans="9:9" s="5" customFormat="1" x14ac:dyDescent="0.2">
      <c r="I198" s="14"/>
    </row>
    <row r="199" spans="9:9" s="5" customFormat="1" x14ac:dyDescent="0.2">
      <c r="I199" s="14"/>
    </row>
    <row r="200" spans="9:9" s="5" customFormat="1" x14ac:dyDescent="0.2">
      <c r="I200" s="14"/>
    </row>
    <row r="201" spans="9:9" s="5" customFormat="1" x14ac:dyDescent="0.2">
      <c r="I201" s="14"/>
    </row>
    <row r="202" spans="9:9" s="5" customFormat="1" x14ac:dyDescent="0.2">
      <c r="I202" s="14"/>
    </row>
    <row r="203" spans="9:9" s="5" customFormat="1" x14ac:dyDescent="0.2">
      <c r="I203" s="14"/>
    </row>
    <row r="204" spans="9:9" s="5" customFormat="1" x14ac:dyDescent="0.2">
      <c r="I204" s="14"/>
    </row>
    <row r="205" spans="9:9" s="5" customFormat="1" x14ac:dyDescent="0.2">
      <c r="I205" s="14"/>
    </row>
    <row r="206" spans="9:9" s="5" customFormat="1" x14ac:dyDescent="0.2">
      <c r="I206" s="14"/>
    </row>
    <row r="207" spans="9:9" s="5" customFormat="1" x14ac:dyDescent="0.2">
      <c r="I207" s="14"/>
    </row>
    <row r="208" spans="9:9" s="5" customFormat="1" x14ac:dyDescent="0.2">
      <c r="I208" s="14"/>
    </row>
    <row r="209" spans="9:9" s="5" customFormat="1" x14ac:dyDescent="0.2">
      <c r="I209" s="14"/>
    </row>
    <row r="210" spans="9:9" s="5" customFormat="1" x14ac:dyDescent="0.2">
      <c r="I210" s="14"/>
    </row>
    <row r="211" spans="9:9" s="5" customFormat="1" x14ac:dyDescent="0.2">
      <c r="I211" s="14"/>
    </row>
    <row r="212" spans="9:9" s="5" customFormat="1" x14ac:dyDescent="0.2">
      <c r="I212" s="14"/>
    </row>
    <row r="213" spans="9:9" s="5" customFormat="1" x14ac:dyDescent="0.2">
      <c r="I213" s="14"/>
    </row>
    <row r="214" spans="9:9" s="5" customFormat="1" x14ac:dyDescent="0.2">
      <c r="I214" s="14"/>
    </row>
    <row r="215" spans="9:9" s="5" customFormat="1" x14ac:dyDescent="0.2">
      <c r="I215" s="14"/>
    </row>
    <row r="216" spans="9:9" s="5" customFormat="1" x14ac:dyDescent="0.2">
      <c r="I216" s="14"/>
    </row>
    <row r="217" spans="9:9" s="5" customFormat="1" x14ac:dyDescent="0.2">
      <c r="I217" s="14"/>
    </row>
    <row r="218" spans="9:9" s="5" customFormat="1" x14ac:dyDescent="0.2">
      <c r="I218" s="14"/>
    </row>
    <row r="219" spans="9:9" s="5" customFormat="1" x14ac:dyDescent="0.2">
      <c r="I219" s="14"/>
    </row>
    <row r="220" spans="9:9" s="5" customFormat="1" x14ac:dyDescent="0.2">
      <c r="I220" s="14"/>
    </row>
    <row r="221" spans="9:9" s="5" customFormat="1" x14ac:dyDescent="0.2">
      <c r="I221" s="14"/>
    </row>
    <row r="222" spans="9:9" s="5" customFormat="1" x14ac:dyDescent="0.2">
      <c r="I222" s="14"/>
    </row>
    <row r="223" spans="9:9" s="5" customFormat="1" x14ac:dyDescent="0.2">
      <c r="I223" s="14"/>
    </row>
    <row r="224" spans="9:9" s="5" customFormat="1" x14ac:dyDescent="0.2">
      <c r="I224" s="14"/>
    </row>
    <row r="225" spans="9:9" s="5" customFormat="1" x14ac:dyDescent="0.2">
      <c r="I225" s="14"/>
    </row>
    <row r="226" spans="9:9" s="5" customFormat="1" x14ac:dyDescent="0.2">
      <c r="I226" s="14"/>
    </row>
    <row r="227" spans="9:9" s="5" customFormat="1" x14ac:dyDescent="0.2">
      <c r="I227" s="14"/>
    </row>
    <row r="228" spans="9:9" s="5" customFormat="1" x14ac:dyDescent="0.2">
      <c r="I228" s="14"/>
    </row>
    <row r="229" spans="9:9" s="5" customFormat="1" x14ac:dyDescent="0.2">
      <c r="I229" s="14"/>
    </row>
    <row r="230" spans="9:9" s="5" customFormat="1" x14ac:dyDescent="0.2">
      <c r="I230" s="14"/>
    </row>
    <row r="231" spans="9:9" s="5" customFormat="1" x14ac:dyDescent="0.2">
      <c r="I231" s="14"/>
    </row>
    <row r="232" spans="9:9" s="5" customFormat="1" x14ac:dyDescent="0.2">
      <c r="I232" s="14"/>
    </row>
    <row r="233" spans="9:9" s="5" customFormat="1" x14ac:dyDescent="0.2">
      <c r="I233" s="14"/>
    </row>
    <row r="234" spans="9:9" s="5" customFormat="1" x14ac:dyDescent="0.2">
      <c r="I234" s="14"/>
    </row>
    <row r="235" spans="9:9" s="5" customFormat="1" x14ac:dyDescent="0.2">
      <c r="I235" s="14"/>
    </row>
    <row r="236" spans="9:9" s="5" customFormat="1" x14ac:dyDescent="0.2">
      <c r="I236" s="14"/>
    </row>
    <row r="237" spans="9:9" s="5" customFormat="1" x14ac:dyDescent="0.2">
      <c r="I237" s="14"/>
    </row>
    <row r="238" spans="9:9" s="5" customFormat="1" x14ac:dyDescent="0.2">
      <c r="I238" s="14"/>
    </row>
    <row r="239" spans="9:9" s="5" customFormat="1" x14ac:dyDescent="0.2">
      <c r="I239" s="14"/>
    </row>
    <row r="240" spans="9:9" s="5" customFormat="1" x14ac:dyDescent="0.2">
      <c r="I240" s="14"/>
    </row>
    <row r="241" spans="9:9" s="5" customFormat="1" x14ac:dyDescent="0.2">
      <c r="I241" s="14"/>
    </row>
    <row r="242" spans="9:9" s="5" customFormat="1" x14ac:dyDescent="0.2">
      <c r="I242" s="14"/>
    </row>
    <row r="243" spans="9:9" s="5" customFormat="1" x14ac:dyDescent="0.2">
      <c r="I243" s="14"/>
    </row>
    <row r="244" spans="9:9" s="5" customFormat="1" x14ac:dyDescent="0.2">
      <c r="I244" s="14"/>
    </row>
    <row r="245" spans="9:9" s="5" customFormat="1" x14ac:dyDescent="0.2">
      <c r="I245" s="14"/>
    </row>
    <row r="246" spans="9:9" s="5" customFormat="1" x14ac:dyDescent="0.2">
      <c r="I246" s="14"/>
    </row>
    <row r="247" spans="9:9" s="5" customFormat="1" x14ac:dyDescent="0.2">
      <c r="I247" s="14"/>
    </row>
    <row r="248" spans="9:9" s="5" customFormat="1" x14ac:dyDescent="0.2">
      <c r="I248" s="14"/>
    </row>
    <row r="249" spans="9:9" s="5" customFormat="1" x14ac:dyDescent="0.2">
      <c r="I249" s="14"/>
    </row>
    <row r="250" spans="9:9" s="5" customFormat="1" x14ac:dyDescent="0.2">
      <c r="I250" s="14"/>
    </row>
    <row r="251" spans="9:9" s="5" customFormat="1" x14ac:dyDescent="0.2">
      <c r="I251" s="14"/>
    </row>
    <row r="252" spans="9:9" s="5" customFormat="1" x14ac:dyDescent="0.2">
      <c r="I252" s="14"/>
    </row>
    <row r="253" spans="9:9" s="5" customFormat="1" x14ac:dyDescent="0.2">
      <c r="I253" s="14"/>
    </row>
    <row r="254" spans="9:9" s="5" customFormat="1" x14ac:dyDescent="0.2">
      <c r="I254" s="14"/>
    </row>
    <row r="255" spans="9:9" s="5" customFormat="1" x14ac:dyDescent="0.2">
      <c r="I255" s="14"/>
    </row>
    <row r="256" spans="9:9" s="5" customFormat="1" x14ac:dyDescent="0.2">
      <c r="I256" s="14"/>
    </row>
    <row r="257" spans="9:9" s="5" customFormat="1" x14ac:dyDescent="0.2">
      <c r="I257" s="14"/>
    </row>
    <row r="258" spans="9:9" s="5" customFormat="1" x14ac:dyDescent="0.2">
      <c r="I258" s="14"/>
    </row>
    <row r="259" spans="9:9" s="5" customFormat="1" x14ac:dyDescent="0.2">
      <c r="I259" s="14"/>
    </row>
    <row r="260" spans="9:9" s="5" customFormat="1" x14ac:dyDescent="0.2">
      <c r="I260" s="14"/>
    </row>
    <row r="261" spans="9:9" s="5" customFormat="1" x14ac:dyDescent="0.2">
      <c r="I261" s="14"/>
    </row>
    <row r="262" spans="9:9" s="5" customFormat="1" x14ac:dyDescent="0.2">
      <c r="I262" s="14"/>
    </row>
    <row r="263" spans="9:9" s="5" customFormat="1" x14ac:dyDescent="0.2">
      <c r="I263" s="14"/>
    </row>
    <row r="264" spans="9:9" s="5" customFormat="1" x14ac:dyDescent="0.2">
      <c r="I264" s="14"/>
    </row>
    <row r="265" spans="9:9" s="5" customFormat="1" x14ac:dyDescent="0.2">
      <c r="I265" s="14"/>
    </row>
    <row r="266" spans="9:9" s="5" customFormat="1" x14ac:dyDescent="0.2">
      <c r="I266" s="14"/>
    </row>
    <row r="267" spans="9:9" s="5" customFormat="1" x14ac:dyDescent="0.2">
      <c r="I267" s="14"/>
    </row>
    <row r="268" spans="9:9" s="5" customFormat="1" x14ac:dyDescent="0.2">
      <c r="I268" s="14"/>
    </row>
    <row r="269" spans="9:9" s="5" customFormat="1" x14ac:dyDescent="0.2">
      <c r="I269" s="14"/>
    </row>
    <row r="270" spans="9:9" s="5" customFormat="1" x14ac:dyDescent="0.2">
      <c r="I270" s="14"/>
    </row>
    <row r="271" spans="9:9" s="5" customFormat="1" x14ac:dyDescent="0.2">
      <c r="I271" s="14"/>
    </row>
    <row r="272" spans="9:9" s="5" customFormat="1" x14ac:dyDescent="0.2">
      <c r="I272" s="14"/>
    </row>
    <row r="273" spans="9:11" s="5" customFormat="1" x14ac:dyDescent="0.2">
      <c r="I273" s="14"/>
    </row>
    <row r="274" spans="9:11" s="5" customFormat="1" x14ac:dyDescent="0.2">
      <c r="I274" s="14"/>
    </row>
    <row r="275" spans="9:11" s="5" customFormat="1" x14ac:dyDescent="0.2">
      <c r="I275" s="14"/>
    </row>
    <row r="276" spans="9:11" s="5" customFormat="1" x14ac:dyDescent="0.2">
      <c r="I276" s="14"/>
    </row>
    <row r="277" spans="9:11" s="5" customFormat="1" x14ac:dyDescent="0.2">
      <c r="I277" s="14"/>
    </row>
    <row r="278" spans="9:11" s="5" customFormat="1" x14ac:dyDescent="0.2">
      <c r="I278" s="14"/>
    </row>
    <row r="279" spans="9:11" s="5" customFormat="1" x14ac:dyDescent="0.2">
      <c r="I279" s="14"/>
    </row>
    <row r="280" spans="9:11" s="5" customFormat="1" x14ac:dyDescent="0.2">
      <c r="I280" s="14"/>
    </row>
    <row r="281" spans="9:11" s="5" customFormat="1" x14ac:dyDescent="0.2">
      <c r="I281" s="14"/>
    </row>
    <row r="282" spans="9:11" s="5" customFormat="1" x14ac:dyDescent="0.2">
      <c r="I282" s="14"/>
    </row>
    <row r="283" spans="9:11" s="5" customFormat="1" x14ac:dyDescent="0.2">
      <c r="I283" s="14"/>
    </row>
    <row r="284" spans="9:11" s="5" customFormat="1" x14ac:dyDescent="0.2">
      <c r="I284" s="14"/>
    </row>
    <row r="285" spans="9:11" s="5" customFormat="1" x14ac:dyDescent="0.2">
      <c r="I285" s="14"/>
    </row>
    <row r="286" spans="9:11" s="5" customFormat="1" x14ac:dyDescent="0.2">
      <c r="I286" s="14"/>
      <c r="K286"/>
    </row>
  </sheetData>
  <mergeCells count="11">
    <mergeCell ref="A40:I40"/>
    <mergeCell ref="A43:I43"/>
    <mergeCell ref="A44:I44"/>
    <mergeCell ref="D2:E2"/>
    <mergeCell ref="F2:G2"/>
    <mergeCell ref="H2:I2"/>
    <mergeCell ref="B3:G3"/>
    <mergeCell ref="H3:I4"/>
    <mergeCell ref="B4:C4"/>
    <mergeCell ref="D4:E4"/>
    <mergeCell ref="F4:G4"/>
  </mergeCells>
  <pageMargins left="0.7" right="0.7" top="0.78740157499999996" bottom="0.78740157499999996" header="0.3" footer="0.3"/>
  <pageSetup paperSize="9" scale="6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94"/>
  <sheetViews>
    <sheetView zoomScaleNormal="100" workbookViewId="0"/>
  </sheetViews>
  <sheetFormatPr baseColWidth="10" defaultRowHeight="14.25" x14ac:dyDescent="0.2"/>
  <cols>
    <col min="1" max="1" width="18.5" customWidth="1"/>
    <col min="2" max="2" width="11.25" customWidth="1"/>
    <col min="3" max="3" width="6.625" customWidth="1"/>
    <col min="5" max="5" width="4.875" customWidth="1"/>
    <col min="6" max="6" width="13.125" customWidth="1"/>
    <col min="7" max="7" width="5.625" customWidth="1"/>
    <col min="9" max="9" width="5.25" customWidth="1"/>
    <col min="11" max="11" width="5.875" customWidth="1"/>
    <col min="13" max="13" width="6" customWidth="1"/>
    <col min="14" max="66" width="11" style="5"/>
  </cols>
  <sheetData>
    <row r="1" spans="1:66" x14ac:dyDescent="0.2">
      <c r="A1" s="4" t="s">
        <v>65</v>
      </c>
      <c r="B1" s="5"/>
      <c r="C1" s="5"/>
      <c r="D1" s="5"/>
      <c r="E1" s="5"/>
      <c r="F1" s="5"/>
      <c r="G1" s="5"/>
      <c r="H1" s="5"/>
      <c r="I1" s="5"/>
      <c r="J1" s="5"/>
      <c r="K1" s="5"/>
      <c r="L1" s="5"/>
      <c r="M1" s="27" t="s">
        <v>30</v>
      </c>
    </row>
    <row r="2" spans="1:66" s="1" customFormat="1" ht="10.5" customHeight="1" x14ac:dyDescent="0.2">
      <c r="A2" s="5"/>
      <c r="B2" s="5"/>
      <c r="C2" s="6"/>
      <c r="D2" s="202"/>
      <c r="E2" s="202"/>
      <c r="F2" s="202"/>
      <c r="G2" s="202"/>
      <c r="H2" s="202"/>
      <c r="I2" s="202"/>
      <c r="J2" s="197"/>
      <c r="K2" s="197"/>
      <c r="L2" s="197"/>
      <c r="M2" s="197"/>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row>
    <row r="3" spans="1:66" s="85" customFormat="1" ht="30.75" customHeight="1" x14ac:dyDescent="0.2">
      <c r="A3" s="198"/>
      <c r="B3" s="203" t="s">
        <v>39</v>
      </c>
      <c r="C3" s="204"/>
      <c r="D3" s="208" t="s">
        <v>29</v>
      </c>
      <c r="E3" s="209"/>
      <c r="F3" s="209"/>
      <c r="G3" s="209"/>
      <c r="H3" s="209"/>
      <c r="I3" s="210"/>
      <c r="J3" s="208" t="s">
        <v>45</v>
      </c>
      <c r="K3" s="209"/>
      <c r="L3" s="203" t="s">
        <v>51</v>
      </c>
      <c r="M3" s="20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row>
    <row r="4" spans="1:66" s="85" customFormat="1" ht="21" customHeight="1" x14ac:dyDescent="0.2">
      <c r="A4" s="199"/>
      <c r="B4" s="200"/>
      <c r="C4" s="205"/>
      <c r="D4" s="200" t="s">
        <v>53</v>
      </c>
      <c r="E4" s="201"/>
      <c r="F4" s="200" t="s">
        <v>41</v>
      </c>
      <c r="G4" s="201"/>
      <c r="H4" s="200" t="s">
        <v>42</v>
      </c>
      <c r="I4" s="201"/>
      <c r="J4" s="200" t="s">
        <v>52</v>
      </c>
      <c r="K4" s="201"/>
      <c r="L4" s="206"/>
      <c r="M4" s="207"/>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row>
    <row r="5" spans="1:66" ht="38.25" x14ac:dyDescent="0.2">
      <c r="A5" s="35"/>
      <c r="B5" s="49" t="s">
        <v>1</v>
      </c>
      <c r="C5" s="49" t="s">
        <v>33</v>
      </c>
      <c r="D5" s="50" t="s">
        <v>1</v>
      </c>
      <c r="E5" s="50" t="s">
        <v>33</v>
      </c>
      <c r="F5" s="50" t="s">
        <v>1</v>
      </c>
      <c r="G5" s="50" t="s">
        <v>33</v>
      </c>
      <c r="H5" s="50" t="s">
        <v>1</v>
      </c>
      <c r="I5" s="50" t="s">
        <v>33</v>
      </c>
      <c r="J5" s="81" t="s">
        <v>1</v>
      </c>
      <c r="K5" s="81" t="s">
        <v>33</v>
      </c>
      <c r="L5" s="50" t="s">
        <v>1</v>
      </c>
      <c r="M5" s="51" t="s">
        <v>33</v>
      </c>
    </row>
    <row r="6" spans="1:66" ht="6.75" customHeight="1" x14ac:dyDescent="0.2">
      <c r="A6" s="33"/>
      <c r="B6" s="2"/>
      <c r="C6" s="2"/>
      <c r="D6" s="3"/>
      <c r="E6" s="3"/>
      <c r="F6" s="2"/>
      <c r="G6" s="2"/>
      <c r="H6" s="2"/>
      <c r="I6" s="2"/>
      <c r="J6" s="82"/>
      <c r="K6" s="82"/>
      <c r="L6" s="2"/>
      <c r="M6" s="2"/>
    </row>
    <row r="7" spans="1:66" x14ac:dyDescent="0.2">
      <c r="A7" s="52" t="s">
        <v>0</v>
      </c>
      <c r="B7" s="53">
        <v>6519253</v>
      </c>
      <c r="C7" s="54">
        <v>1E-3</v>
      </c>
      <c r="D7" s="55">
        <v>4119687.0778055396</v>
      </c>
      <c r="E7" s="56">
        <v>0.29637199696178468</v>
      </c>
      <c r="F7" s="55">
        <v>269918.83170131996</v>
      </c>
      <c r="G7" s="56">
        <v>1.8478151952716748</v>
      </c>
      <c r="H7" s="55">
        <v>3642054.4858324411</v>
      </c>
      <c r="I7" s="75">
        <v>0.3440692271915568</v>
      </c>
      <c r="J7" s="55">
        <v>910163.45616471709</v>
      </c>
      <c r="K7" s="56">
        <v>0.97360410890682125</v>
      </c>
      <c r="L7" s="55">
        <v>4095042.1426282045</v>
      </c>
      <c r="M7" s="56">
        <v>0.30145085835350133</v>
      </c>
      <c r="N7" s="8"/>
      <c r="O7" s="8"/>
      <c r="P7" s="11"/>
    </row>
    <row r="8" spans="1:66" ht="6.75" customHeight="1" x14ac:dyDescent="0.2">
      <c r="A8" s="32"/>
      <c r="B8" s="19"/>
      <c r="C8" s="45"/>
      <c r="D8" s="20"/>
      <c r="E8" s="21"/>
      <c r="F8" s="20"/>
      <c r="G8" s="21"/>
      <c r="H8" s="20"/>
      <c r="I8" s="22"/>
      <c r="J8" s="20"/>
      <c r="K8" s="21"/>
      <c r="L8" s="20"/>
      <c r="M8" s="21"/>
      <c r="O8" s="8"/>
      <c r="P8" s="11"/>
    </row>
    <row r="9" spans="1:66" s="7" customFormat="1" ht="12.75" customHeight="1" x14ac:dyDescent="0.15">
      <c r="A9" s="34" t="s">
        <v>2</v>
      </c>
      <c r="B9" s="19">
        <v>1153705</v>
      </c>
      <c r="C9" s="45">
        <v>0.12340832776258336</v>
      </c>
      <c r="D9" s="28">
        <v>761725.95321790129</v>
      </c>
      <c r="E9" s="29">
        <v>0.68784178108194627</v>
      </c>
      <c r="F9" s="28">
        <v>54468.57645090494</v>
      </c>
      <c r="G9" s="29">
        <v>4.2356998869613998</v>
      </c>
      <c r="H9" s="24">
        <v>672815.21435523639</v>
      </c>
      <c r="I9" s="25">
        <v>0.80648465272671432</v>
      </c>
      <c r="J9" s="24">
        <v>167925.32309158408</v>
      </c>
      <c r="K9" s="25">
        <v>2.3239427306013338</v>
      </c>
      <c r="L9" s="24">
        <v>746474.25466969935</v>
      </c>
      <c r="M9" s="25">
        <v>0.71376266751792283</v>
      </c>
      <c r="N9" s="15"/>
      <c r="O9" s="15"/>
      <c r="P9" s="23"/>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row>
    <row r="10" spans="1:66" s="7" customFormat="1" ht="12.75" customHeight="1" x14ac:dyDescent="0.15">
      <c r="A10" s="34" t="s">
        <v>3</v>
      </c>
      <c r="B10" s="19">
        <v>824336</v>
      </c>
      <c r="C10" s="45">
        <v>0.12551934864281539</v>
      </c>
      <c r="D10" s="28">
        <v>525306.42087933479</v>
      </c>
      <c r="E10" s="29">
        <v>0.86090130725092806</v>
      </c>
      <c r="F10" s="28">
        <v>34159.997385070965</v>
      </c>
      <c r="G10" s="29">
        <v>5.4601457020501609</v>
      </c>
      <c r="H10" s="24">
        <v>467054.83069540135</v>
      </c>
      <c r="I10" s="25">
        <v>0.99560011472960108</v>
      </c>
      <c r="J10" s="24">
        <v>112165.47921145966</v>
      </c>
      <c r="K10" s="25">
        <v>2.8834192651650836</v>
      </c>
      <c r="L10" s="24">
        <v>517728.49758170679</v>
      </c>
      <c r="M10" s="25">
        <v>0.88353061817095291</v>
      </c>
      <c r="N10" s="15"/>
      <c r="O10" s="77"/>
      <c r="P10" s="23"/>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row>
    <row r="11" spans="1:66" s="7" customFormat="1" ht="12.75" customHeight="1" x14ac:dyDescent="0.15">
      <c r="A11" s="34" t="s">
        <v>4</v>
      </c>
      <c r="B11" s="19">
        <v>310985</v>
      </c>
      <c r="C11" s="45">
        <v>0.15386042987914172</v>
      </c>
      <c r="D11" s="28">
        <v>206399.8012283548</v>
      </c>
      <c r="E11" s="29">
        <v>1.0274238596514911</v>
      </c>
      <c r="F11" s="28">
        <v>14062.495189752522</v>
      </c>
      <c r="G11" s="29">
        <v>6.5018478796029626</v>
      </c>
      <c r="H11" s="24">
        <v>182120.77639955533</v>
      </c>
      <c r="I11" s="25">
        <v>1.2086662943483459</v>
      </c>
      <c r="J11" s="24">
        <v>45197.299013181138</v>
      </c>
      <c r="K11" s="25">
        <v>3.4872547854450335</v>
      </c>
      <c r="L11" s="24">
        <v>202678.37872651708</v>
      </c>
      <c r="M11" s="25">
        <v>1.0580437404057894</v>
      </c>
      <c r="N11" s="15"/>
      <c r="O11" s="15"/>
      <c r="P11" s="23"/>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row>
    <row r="12" spans="1:66" s="7" customFormat="1" ht="12.75" customHeight="1" x14ac:dyDescent="0.15">
      <c r="A12" s="34" t="s">
        <v>5</v>
      </c>
      <c r="B12" s="19">
        <v>28915</v>
      </c>
      <c r="C12" s="45">
        <v>0.64818941143406683</v>
      </c>
      <c r="D12" s="28">
        <v>18076.164863694812</v>
      </c>
      <c r="E12" s="29">
        <v>4.8895896271808317</v>
      </c>
      <c r="F12" s="105">
        <v>1125.8199587616223</v>
      </c>
      <c r="G12" s="29">
        <v>31.541610726839032</v>
      </c>
      <c r="H12" s="24">
        <v>16168.586836380815</v>
      </c>
      <c r="I12" s="25">
        <v>5.5714415251962146</v>
      </c>
      <c r="J12" s="24">
        <v>3376.1749915016949</v>
      </c>
      <c r="K12" s="25">
        <v>17.717723701951908</v>
      </c>
      <c r="L12" s="24">
        <v>17625.369363788835</v>
      </c>
      <c r="M12" s="25">
        <v>5.0618762363485752</v>
      </c>
      <c r="N12" s="15"/>
      <c r="O12" s="15"/>
      <c r="P12" s="23"/>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row>
    <row r="13" spans="1:66" s="7" customFormat="1" ht="12.75" customHeight="1" x14ac:dyDescent="0.15">
      <c r="A13" s="34" t="s">
        <v>6</v>
      </c>
      <c r="B13" s="19">
        <v>121348</v>
      </c>
      <c r="C13" s="45">
        <v>0.37447885765815214</v>
      </c>
      <c r="D13" s="28">
        <v>81243.752626781483</v>
      </c>
      <c r="E13" s="29">
        <v>2.2889352227969675</v>
      </c>
      <c r="F13" s="28">
        <v>5722.4145114994608</v>
      </c>
      <c r="G13" s="29">
        <v>14.456575008472994</v>
      </c>
      <c r="H13" s="24">
        <v>71890.230666209594</v>
      </c>
      <c r="I13" s="25">
        <v>2.7012163442904034</v>
      </c>
      <c r="J13" s="24">
        <v>15174.622951307219</v>
      </c>
      <c r="K13" s="25">
        <v>8.661879229063759</v>
      </c>
      <c r="L13" s="24">
        <v>78787.205180640129</v>
      </c>
      <c r="M13" s="25">
        <v>2.401771301061193</v>
      </c>
      <c r="N13" s="15"/>
      <c r="O13" s="15"/>
      <c r="P13" s="23"/>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row>
    <row r="14" spans="1:66" s="7" customFormat="1" ht="6.75" customHeight="1" x14ac:dyDescent="0.15">
      <c r="A14" s="34"/>
      <c r="B14" s="19"/>
      <c r="C14" s="45"/>
      <c r="D14" s="28"/>
      <c r="E14" s="29"/>
      <c r="F14" s="28"/>
      <c r="G14" s="29"/>
      <c r="H14" s="24"/>
      <c r="I14" s="25"/>
      <c r="J14" s="24"/>
      <c r="K14" s="25"/>
      <c r="L14" s="24"/>
      <c r="M14" s="25"/>
      <c r="N14" s="15"/>
      <c r="O14" s="15"/>
      <c r="P14" s="23"/>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row>
    <row r="15" spans="1:66" s="7" customFormat="1" ht="12.75" customHeight="1" x14ac:dyDescent="0.15">
      <c r="A15" s="34" t="s">
        <v>7</v>
      </c>
      <c r="B15" s="19">
        <v>29328</v>
      </c>
      <c r="C15" s="45">
        <v>0.76989523238821933</v>
      </c>
      <c r="D15" s="28">
        <v>20322.68917689431</v>
      </c>
      <c r="E15" s="29">
        <v>4.5404994577492381</v>
      </c>
      <c r="F15" s="105">
        <v>1412.6582907864586</v>
      </c>
      <c r="G15" s="29">
        <v>30.056616305118883</v>
      </c>
      <c r="H15" s="24">
        <v>17604.23789469515</v>
      </c>
      <c r="I15" s="25">
        <v>5.5544426160883411</v>
      </c>
      <c r="J15" s="24">
        <v>4787.0138152643831</v>
      </c>
      <c r="K15" s="25">
        <v>16.018436771964758</v>
      </c>
      <c r="L15" s="24">
        <v>19921.350615046056</v>
      </c>
      <c r="M15" s="25">
        <v>4.7557470092626435</v>
      </c>
      <c r="N15" s="15"/>
      <c r="O15" s="15"/>
      <c r="P15" s="23"/>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row>
    <row r="16" spans="1:66" s="7" customFormat="1" ht="12.75" customHeight="1" x14ac:dyDescent="0.15">
      <c r="A16" s="34" t="s">
        <v>8</v>
      </c>
      <c r="B16" s="19">
        <v>34624</v>
      </c>
      <c r="C16" s="45">
        <v>0.63909124997651312</v>
      </c>
      <c r="D16" s="28">
        <v>22801.300669387016</v>
      </c>
      <c r="E16" s="29">
        <v>4.3725418412780845</v>
      </c>
      <c r="F16" s="105">
        <v>1579.0816663798264</v>
      </c>
      <c r="G16" s="29">
        <v>27.524468360292598</v>
      </c>
      <c r="H16" s="24">
        <v>20248.88392994232</v>
      </c>
      <c r="I16" s="25">
        <v>5.1107236992552103</v>
      </c>
      <c r="J16" s="24">
        <v>4334.7478183930407</v>
      </c>
      <c r="K16" s="25">
        <v>16.367290895596028</v>
      </c>
      <c r="L16" s="24">
        <v>22310.360650723116</v>
      </c>
      <c r="M16" s="25">
        <v>4.5485622447819969</v>
      </c>
      <c r="N16" s="15"/>
      <c r="O16" s="15"/>
      <c r="P16" s="23"/>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row>
    <row r="17" spans="1:66" s="7" customFormat="1" ht="12.75" customHeight="1" x14ac:dyDescent="0.15">
      <c r="A17" s="34" t="s">
        <v>9</v>
      </c>
      <c r="B17" s="19">
        <v>32272</v>
      </c>
      <c r="C17" s="45">
        <v>0.86284072495208253</v>
      </c>
      <c r="D17" s="28">
        <v>21782.20359078233</v>
      </c>
      <c r="E17" s="29">
        <v>4.5977704897290739</v>
      </c>
      <c r="F17" s="105">
        <v>1411.4414617894752</v>
      </c>
      <c r="G17" s="29">
        <v>30.59260988173364</v>
      </c>
      <c r="H17" s="24">
        <v>19155.524184755799</v>
      </c>
      <c r="I17" s="25">
        <v>5.4407480056015514</v>
      </c>
      <c r="J17" s="24">
        <v>4459.2038913498118</v>
      </c>
      <c r="K17" s="25">
        <v>16.532076242718439</v>
      </c>
      <c r="L17" s="24">
        <v>20976.478644530613</v>
      </c>
      <c r="M17" s="25">
        <v>4.8659415808927502</v>
      </c>
      <c r="N17" s="15"/>
      <c r="O17" s="15"/>
      <c r="P17" s="23"/>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row>
    <row r="18" spans="1:66" s="7" customFormat="1" ht="12.75" customHeight="1" x14ac:dyDescent="0.15">
      <c r="A18" s="34" t="s">
        <v>10</v>
      </c>
      <c r="B18" s="19">
        <v>93173</v>
      </c>
      <c r="C18" s="45">
        <v>0.29678463540477368</v>
      </c>
      <c r="D18" s="28">
        <v>61940.635456162228</v>
      </c>
      <c r="E18" s="29">
        <v>1.9605321500756081</v>
      </c>
      <c r="F18" s="28">
        <v>4724.6512346269792</v>
      </c>
      <c r="G18" s="29">
        <v>11.866108535412037</v>
      </c>
      <c r="H18" s="24">
        <v>54896.871000038009</v>
      </c>
      <c r="I18" s="25">
        <v>2.2898391947408578</v>
      </c>
      <c r="J18" s="24">
        <v>13279.431469927827</v>
      </c>
      <c r="K18" s="25">
        <v>6.7087839437041454</v>
      </c>
      <c r="L18" s="24">
        <v>61323.462646088832</v>
      </c>
      <c r="M18" s="25">
        <v>1.9912627799794962</v>
      </c>
      <c r="N18" s="15"/>
      <c r="O18" s="15"/>
      <c r="P18" s="23"/>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row>
    <row r="19" spans="1:66" s="7" customFormat="1" ht="12.75" customHeight="1" x14ac:dyDescent="0.15">
      <c r="A19" s="34" t="s">
        <v>11</v>
      </c>
      <c r="B19" s="19">
        <v>224578</v>
      </c>
      <c r="C19" s="45">
        <v>0.20189947185985732</v>
      </c>
      <c r="D19" s="28">
        <v>147461.61630703113</v>
      </c>
      <c r="E19" s="29">
        <v>1.7920275462597304</v>
      </c>
      <c r="F19" s="28">
        <v>9873.5711044131458</v>
      </c>
      <c r="G19" s="29">
        <v>11.37566738209131</v>
      </c>
      <c r="H19" s="24">
        <v>129633.67178357647</v>
      </c>
      <c r="I19" s="25">
        <v>2.1080439609797046</v>
      </c>
      <c r="J19" s="24">
        <v>32859.116473797323</v>
      </c>
      <c r="K19" s="25">
        <v>5.9243027593511997</v>
      </c>
      <c r="L19" s="24">
        <v>146752.80780345251</v>
      </c>
      <c r="M19" s="25">
        <v>1.8049750153659954</v>
      </c>
      <c r="N19" s="15"/>
      <c r="O19" s="15"/>
      <c r="P19" s="23"/>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row>
    <row r="20" spans="1:66" s="7" customFormat="1" ht="6.75" customHeight="1" x14ac:dyDescent="0.15">
      <c r="A20" s="34"/>
      <c r="B20" s="19"/>
      <c r="C20" s="45"/>
      <c r="D20" s="28"/>
      <c r="E20" s="29"/>
      <c r="F20" s="28"/>
      <c r="G20" s="29"/>
      <c r="H20" s="24"/>
      <c r="I20" s="25"/>
      <c r="J20" s="24"/>
      <c r="K20" s="25"/>
      <c r="L20" s="24"/>
      <c r="M20" s="25"/>
      <c r="N20" s="15"/>
      <c r="O20" s="15"/>
      <c r="P20" s="23"/>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row>
    <row r="21" spans="1:66" s="7" customFormat="1" ht="12.75" customHeight="1" x14ac:dyDescent="0.15">
      <c r="A21" s="34" t="s">
        <v>12</v>
      </c>
      <c r="B21" s="19">
        <v>215052</v>
      </c>
      <c r="C21" s="45">
        <v>0.29267632392253756</v>
      </c>
      <c r="D21" s="28">
        <v>137417.37120561147</v>
      </c>
      <c r="E21" s="29">
        <v>1.8655455760870157</v>
      </c>
      <c r="F21" s="28">
        <v>6988.6416819145888</v>
      </c>
      <c r="G21" s="29">
        <v>13.253995506772293</v>
      </c>
      <c r="H21" s="24">
        <v>124664.7733985278</v>
      </c>
      <c r="I21" s="25">
        <v>2.1043802246429641</v>
      </c>
      <c r="J21" s="24">
        <v>27709.479434513109</v>
      </c>
      <c r="K21" s="25">
        <v>6.527864577260754</v>
      </c>
      <c r="L21" s="24">
        <v>137057.28226970031</v>
      </c>
      <c r="M21" s="25">
        <v>1.8900149117992489</v>
      </c>
      <c r="N21" s="15"/>
      <c r="O21" s="15"/>
      <c r="P21" s="23"/>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row>
    <row r="22" spans="1:66" s="7" customFormat="1" ht="12.75" customHeight="1" x14ac:dyDescent="0.15">
      <c r="A22" s="34" t="s">
        <v>13</v>
      </c>
      <c r="B22" s="19">
        <v>153239</v>
      </c>
      <c r="C22" s="45">
        <v>0.30262757208132574</v>
      </c>
      <c r="D22" s="28">
        <v>87256.069802438462</v>
      </c>
      <c r="E22" s="29">
        <v>2.4517364674307691</v>
      </c>
      <c r="F22" s="28">
        <v>6115.9658354672902</v>
      </c>
      <c r="G22" s="29">
        <v>13.625557338399302</v>
      </c>
      <c r="H22" s="24">
        <v>76831.288707557382</v>
      </c>
      <c r="I22" s="25">
        <v>2.8004372982643995</v>
      </c>
      <c r="J22" s="24">
        <v>21530.677707682247</v>
      </c>
      <c r="K22" s="25">
        <v>7.0225210006787169</v>
      </c>
      <c r="L22" s="24">
        <v>88932.848477188381</v>
      </c>
      <c r="M22" s="25">
        <v>2.4188443566929516</v>
      </c>
      <c r="N22" s="15"/>
      <c r="O22" s="15"/>
      <c r="P22" s="23"/>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row>
    <row r="23" spans="1:66" s="7" customFormat="1" ht="12.75" customHeight="1" x14ac:dyDescent="0.15">
      <c r="A23" s="34" t="s">
        <v>14</v>
      </c>
      <c r="B23" s="19">
        <v>231553</v>
      </c>
      <c r="C23" s="45">
        <v>0.26427040470343888</v>
      </c>
      <c r="D23" s="28">
        <v>141269.9052989328</v>
      </c>
      <c r="E23" s="29">
        <v>1.8729974191264642</v>
      </c>
      <c r="F23" s="28">
        <v>8250.9807601477441</v>
      </c>
      <c r="G23" s="29">
        <v>11.998127395525108</v>
      </c>
      <c r="H23" s="24">
        <v>127150.91643938981</v>
      </c>
      <c r="I23" s="25">
        <v>2.1122578752376158</v>
      </c>
      <c r="J23" s="24">
        <v>31591.762661461536</v>
      </c>
      <c r="K23" s="25">
        <v>5.8592326323363393</v>
      </c>
      <c r="L23" s="24">
        <v>142970.20310972608</v>
      </c>
      <c r="M23" s="25">
        <v>1.852160531940851</v>
      </c>
      <c r="N23" s="15"/>
      <c r="O23" s="15"/>
      <c r="P23" s="23"/>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row>
    <row r="24" spans="1:66" s="7" customFormat="1" ht="12.75" customHeight="1" x14ac:dyDescent="0.15">
      <c r="A24" s="34" t="s">
        <v>15</v>
      </c>
      <c r="B24" s="19">
        <v>64315</v>
      </c>
      <c r="C24" s="45">
        <v>0.53116800234049266</v>
      </c>
      <c r="D24" s="28">
        <v>39879.579546123263</v>
      </c>
      <c r="E24" s="29">
        <v>3.5422348263680083</v>
      </c>
      <c r="F24" s="28">
        <v>2776.713937434698</v>
      </c>
      <c r="G24" s="29">
        <v>20.542106392637379</v>
      </c>
      <c r="H24" s="24">
        <v>35450.034760152907</v>
      </c>
      <c r="I24" s="25">
        <v>4.0705945849192631</v>
      </c>
      <c r="J24" s="24">
        <v>8772.5897437789808</v>
      </c>
      <c r="K24" s="25">
        <v>11.070951152076276</v>
      </c>
      <c r="L24" s="24">
        <v>39813.853209556648</v>
      </c>
      <c r="M24" s="25">
        <v>3.54927571274904</v>
      </c>
      <c r="N24" s="15"/>
      <c r="O24" s="15"/>
      <c r="P24" s="23"/>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row>
    <row r="25" spans="1:66" s="7" customFormat="1" ht="12.75" customHeight="1" x14ac:dyDescent="0.15">
      <c r="A25" s="34" t="s">
        <v>16</v>
      </c>
      <c r="B25" s="19">
        <v>44128</v>
      </c>
      <c r="C25" s="45">
        <v>0.63620585630323012</v>
      </c>
      <c r="D25" s="28">
        <v>28407.738365850786</v>
      </c>
      <c r="E25" s="29">
        <v>3.9499963052543956</v>
      </c>
      <c r="F25" s="28">
        <v>1840.885267069312</v>
      </c>
      <c r="G25" s="29">
        <v>24.726500989549706</v>
      </c>
      <c r="H25" s="24">
        <v>24954.9701090116</v>
      </c>
      <c r="I25" s="25">
        <v>4.637208416827229</v>
      </c>
      <c r="J25" s="24">
        <v>6522.0474007793382</v>
      </c>
      <c r="K25" s="25">
        <v>13.305213334992002</v>
      </c>
      <c r="L25" s="24">
        <v>27638.103510154426</v>
      </c>
      <c r="M25" s="25">
        <v>4.1779346366846744</v>
      </c>
      <c r="N25" s="15"/>
      <c r="O25" s="15"/>
      <c r="P25" s="23"/>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c r="BM25" s="15"/>
      <c r="BN25" s="15"/>
    </row>
    <row r="26" spans="1:66" s="7" customFormat="1" ht="7.5" customHeight="1" x14ac:dyDescent="0.15">
      <c r="A26" s="34"/>
      <c r="B26" s="19"/>
      <c r="C26" s="45"/>
      <c r="D26" s="28"/>
      <c r="E26" s="29"/>
      <c r="F26" s="28"/>
      <c r="G26" s="29"/>
      <c r="H26" s="24"/>
      <c r="I26" s="25"/>
      <c r="J26" s="24"/>
      <c r="K26" s="25"/>
      <c r="L26" s="24"/>
      <c r="M26" s="25"/>
      <c r="N26" s="15"/>
      <c r="O26" s="15"/>
      <c r="P26" s="23"/>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row>
    <row r="27" spans="1:66" s="7" customFormat="1" ht="12.75" customHeight="1" x14ac:dyDescent="0.15">
      <c r="A27" s="34" t="s">
        <v>17</v>
      </c>
      <c r="B27" s="19">
        <v>12814</v>
      </c>
      <c r="C27" s="45">
        <v>1.0930557900296018</v>
      </c>
      <c r="D27" s="28">
        <v>8467.5044326341122</v>
      </c>
      <c r="E27" s="29">
        <v>7.2459945570947673</v>
      </c>
      <c r="F27" s="105">
        <v>874.65272312987508</v>
      </c>
      <c r="G27" s="29">
        <v>36.615623726960258</v>
      </c>
      <c r="H27" s="24">
        <v>6796.5269678890927</v>
      </c>
      <c r="I27" s="25">
        <v>9.4822790702394695</v>
      </c>
      <c r="J27" s="24">
        <v>2130.2689112008356</v>
      </c>
      <c r="K27" s="25">
        <v>22.859772169406835</v>
      </c>
      <c r="L27" s="24">
        <v>7785.1918051746625</v>
      </c>
      <c r="M27" s="25">
        <v>8.1581976205533309</v>
      </c>
      <c r="N27" s="15"/>
      <c r="O27" s="15"/>
      <c r="P27" s="23"/>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row>
    <row r="28" spans="1:66" s="7" customFormat="1" ht="12.75" customHeight="1" x14ac:dyDescent="0.15">
      <c r="A28" s="34" t="s">
        <v>18</v>
      </c>
      <c r="B28" s="19">
        <v>395992</v>
      </c>
      <c r="C28" s="45">
        <v>0.18834564210828644</v>
      </c>
      <c r="D28" s="28">
        <v>259084.90164153895</v>
      </c>
      <c r="E28" s="29">
        <v>1.3224330975278671</v>
      </c>
      <c r="F28" s="28">
        <v>14879.310096221914</v>
      </c>
      <c r="G28" s="29">
        <v>9.0971475579726366</v>
      </c>
      <c r="H28" s="24">
        <v>231997.10770640976</v>
      </c>
      <c r="I28" s="25">
        <v>1.5230550422123379</v>
      </c>
      <c r="J28" s="24">
        <v>59438.859654224245</v>
      </c>
      <c r="K28" s="25">
        <v>4.3531251868976861</v>
      </c>
      <c r="L28" s="24">
        <v>257480.59449393154</v>
      </c>
      <c r="M28" s="25">
        <v>1.3404378253687947</v>
      </c>
      <c r="N28" s="15"/>
      <c r="O28" s="15"/>
      <c r="P28" s="23"/>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row>
    <row r="29" spans="1:66" s="7" customFormat="1" ht="17.25" customHeight="1" x14ac:dyDescent="0.15">
      <c r="A29" s="34" t="s">
        <v>19</v>
      </c>
      <c r="B29" s="19">
        <v>162865</v>
      </c>
      <c r="C29" s="45">
        <v>0.28968344397078993</v>
      </c>
      <c r="D29" s="28">
        <v>106527.17110016223</v>
      </c>
      <c r="E29" s="29">
        <v>2.0843592796850561</v>
      </c>
      <c r="F29" s="28">
        <v>7291.1929551738922</v>
      </c>
      <c r="G29" s="29">
        <v>12.932685864978779</v>
      </c>
      <c r="H29" s="24">
        <v>93114.952309640968</v>
      </c>
      <c r="I29" s="25">
        <v>2.4647397249664502</v>
      </c>
      <c r="J29" s="24">
        <v>21882.670176895757</v>
      </c>
      <c r="K29" s="25">
        <v>6.9921828336523513</v>
      </c>
      <c r="L29" s="24">
        <v>103426.58505928048</v>
      </c>
      <c r="M29" s="25">
        <v>2.1560942432433552</v>
      </c>
      <c r="N29" s="15"/>
      <c r="O29" s="15"/>
      <c r="P29" s="23"/>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row>
    <row r="30" spans="1:66" s="7" customFormat="1" ht="12.75" customHeight="1" x14ac:dyDescent="0.15">
      <c r="A30" s="34" t="s">
        <v>20</v>
      </c>
      <c r="B30" s="19">
        <v>509900</v>
      </c>
      <c r="C30" s="45">
        <v>0.11377357115557823</v>
      </c>
      <c r="D30" s="28">
        <v>337342.54665944295</v>
      </c>
      <c r="E30" s="29">
        <v>0.82637576750237629</v>
      </c>
      <c r="F30" s="28">
        <v>20177.972534647142</v>
      </c>
      <c r="G30" s="29">
        <v>5.5672019265259509</v>
      </c>
      <c r="H30" s="24">
        <v>303610.04745679605</v>
      </c>
      <c r="I30" s="25">
        <v>0.94884776865378129</v>
      </c>
      <c r="J30" s="24">
        <v>71562.024549467315</v>
      </c>
      <c r="K30" s="25">
        <v>2.8796059292461686</v>
      </c>
      <c r="L30" s="24">
        <v>335266.60015931254</v>
      </c>
      <c r="M30" s="25">
        <v>0.83997863832359254</v>
      </c>
      <c r="N30" s="15"/>
      <c r="O30" s="15"/>
      <c r="P30" s="23"/>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row>
    <row r="31" spans="1:66" s="7" customFormat="1" ht="12.75" customHeight="1" x14ac:dyDescent="0.15">
      <c r="A31" s="34" t="s">
        <v>21</v>
      </c>
      <c r="B31" s="19">
        <v>206477</v>
      </c>
      <c r="C31" s="45">
        <v>0.20715938915115503</v>
      </c>
      <c r="D31" s="28">
        <v>136763.3380374632</v>
      </c>
      <c r="E31" s="29">
        <v>1.3139214660262029</v>
      </c>
      <c r="F31" s="28">
        <v>9524.0498488519643</v>
      </c>
      <c r="G31" s="29">
        <v>8.1687858820387085</v>
      </c>
      <c r="H31" s="24">
        <v>121320.46271874823</v>
      </c>
      <c r="I31" s="25">
        <v>1.5304209445938959</v>
      </c>
      <c r="J31" s="24">
        <v>30734.486828630153</v>
      </c>
      <c r="K31" s="25">
        <v>4.3649991881016108</v>
      </c>
      <c r="L31" s="24">
        <v>134846.12636175053</v>
      </c>
      <c r="M31" s="25">
        <v>1.3459565895367964</v>
      </c>
      <c r="N31" s="15"/>
      <c r="O31" s="15"/>
      <c r="P31" s="23"/>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15"/>
      <c r="BK31" s="15"/>
      <c r="BL31" s="15"/>
      <c r="BM31" s="15"/>
      <c r="BN31" s="15"/>
    </row>
    <row r="32" spans="1:66" s="7" customFormat="1" ht="6.75" customHeight="1" x14ac:dyDescent="0.15">
      <c r="A32" s="34"/>
      <c r="B32" s="19"/>
      <c r="C32" s="45"/>
      <c r="D32" s="28"/>
      <c r="E32" s="29"/>
      <c r="F32" s="28"/>
      <c r="G32" s="29"/>
      <c r="H32" s="24"/>
      <c r="I32" s="25"/>
      <c r="J32" s="24"/>
      <c r="K32" s="25"/>
      <c r="L32" s="24"/>
      <c r="M32" s="25"/>
      <c r="N32" s="15"/>
      <c r="O32" s="15"/>
      <c r="P32" s="23"/>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row>
    <row r="33" spans="1:66" s="7" customFormat="1" ht="12.75" customHeight="1" x14ac:dyDescent="0.15">
      <c r="A33" s="34" t="s">
        <v>22</v>
      </c>
      <c r="B33" s="19">
        <v>281693</v>
      </c>
      <c r="C33" s="45">
        <v>0.14955872403639178</v>
      </c>
      <c r="D33" s="28">
        <v>149354.24738764885</v>
      </c>
      <c r="E33" s="29">
        <v>1.4227381461253024</v>
      </c>
      <c r="F33" s="28">
        <v>9109.7333228274038</v>
      </c>
      <c r="G33" s="29">
        <v>8.2042876396461768</v>
      </c>
      <c r="H33" s="24">
        <v>132091.69256878781</v>
      </c>
      <c r="I33" s="25">
        <v>1.6028862176734442</v>
      </c>
      <c r="J33" s="24">
        <v>30581.961536898623</v>
      </c>
      <c r="K33" s="25">
        <v>4.3792759579628928</v>
      </c>
      <c r="L33" s="24">
        <v>153148.81551566327</v>
      </c>
      <c r="M33" s="25">
        <v>1.393818725171762</v>
      </c>
      <c r="N33" s="15"/>
      <c r="O33" s="15"/>
      <c r="P33" s="23"/>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row>
    <row r="34" spans="1:66" s="7" customFormat="1" ht="12.75" customHeight="1" x14ac:dyDescent="0.15">
      <c r="A34" s="34" t="s">
        <v>23</v>
      </c>
      <c r="B34" s="19">
        <v>573030</v>
      </c>
      <c r="C34" s="45">
        <v>0.13472202701569513</v>
      </c>
      <c r="D34" s="28">
        <v>348690.45721731312</v>
      </c>
      <c r="E34" s="29">
        <v>0.86638580785615127</v>
      </c>
      <c r="F34" s="28">
        <v>23547.403368660383</v>
      </c>
      <c r="G34" s="29">
        <v>5.1348361974804266</v>
      </c>
      <c r="H34" s="24">
        <v>301784.88447921106</v>
      </c>
      <c r="I34" s="25">
        <v>1.0198666669469387</v>
      </c>
      <c r="J34" s="24">
        <v>80400.530539661762</v>
      </c>
      <c r="K34" s="25">
        <v>2.7686936993338072</v>
      </c>
      <c r="L34" s="24">
        <v>349431.32679868623</v>
      </c>
      <c r="M34" s="25">
        <v>0.8785844681925874</v>
      </c>
      <c r="N34" s="15"/>
      <c r="O34" s="15"/>
      <c r="P34" s="23"/>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row>
    <row r="35" spans="1:66" s="7" customFormat="1" ht="12.75" customHeight="1" x14ac:dyDescent="0.15">
      <c r="A35" s="34" t="s">
        <v>24</v>
      </c>
      <c r="B35" s="19">
        <v>256526</v>
      </c>
      <c r="C35" s="45">
        <v>0.26095878830627617</v>
      </c>
      <c r="D35" s="28">
        <v>155597.40565685241</v>
      </c>
      <c r="E35" s="29">
        <v>1.8930455797733041</v>
      </c>
      <c r="F35" s="28">
        <v>8917.67023498858</v>
      </c>
      <c r="G35" s="29">
        <v>12.183706654301432</v>
      </c>
      <c r="H35" s="24">
        <v>137163.51407461052</v>
      </c>
      <c r="I35" s="25">
        <v>2.1821934415175379</v>
      </c>
      <c r="J35" s="24">
        <v>33284.407177479909</v>
      </c>
      <c r="K35" s="25">
        <v>6.2353147759181109</v>
      </c>
      <c r="L35" s="24">
        <v>155174.11071290789</v>
      </c>
      <c r="M35" s="25">
        <v>1.9192073731026462</v>
      </c>
      <c r="N35" s="15"/>
      <c r="O35" s="15"/>
      <c r="P35" s="23"/>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5"/>
      <c r="BL35" s="15"/>
      <c r="BM35" s="15"/>
      <c r="BN35" s="15"/>
    </row>
    <row r="36" spans="1:66" s="7" customFormat="1" ht="12.75" customHeight="1" x14ac:dyDescent="0.15">
      <c r="A36" s="34" t="s">
        <v>25</v>
      </c>
      <c r="B36" s="19">
        <v>141068</v>
      </c>
      <c r="C36" s="45">
        <v>0.20418146665982304</v>
      </c>
      <c r="D36" s="28">
        <v>82506.057780183823</v>
      </c>
      <c r="E36" s="29">
        <v>1.7464611790468352</v>
      </c>
      <c r="F36" s="28">
        <v>4992.9072089506008</v>
      </c>
      <c r="G36" s="29">
        <v>10.570212138260906</v>
      </c>
      <c r="H36" s="24">
        <v>72248.47340227096</v>
      </c>
      <c r="I36" s="25">
        <v>2.0163930178949143</v>
      </c>
      <c r="J36" s="24">
        <v>18443.813305376272</v>
      </c>
      <c r="K36" s="25">
        <v>5.4049607938605799</v>
      </c>
      <c r="L36" s="24">
        <v>83737.291257156045</v>
      </c>
      <c r="M36" s="25">
        <v>1.729335407626388</v>
      </c>
      <c r="N36" s="15"/>
      <c r="O36" s="15"/>
      <c r="P36" s="23"/>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row>
    <row r="37" spans="1:66" s="7" customFormat="1" ht="12.75" customHeight="1" x14ac:dyDescent="0.15">
      <c r="A37" s="34" t="s">
        <v>26</v>
      </c>
      <c r="B37" s="19">
        <v>359847</v>
      </c>
      <c r="C37" s="45">
        <v>0.22024969307409323</v>
      </c>
      <c r="D37" s="28">
        <v>200291.58308100133</v>
      </c>
      <c r="E37" s="29">
        <v>1.2682832080919166</v>
      </c>
      <c r="F37" s="28">
        <v>13560.610388069257</v>
      </c>
      <c r="G37" s="29">
        <v>7.0733494211130248</v>
      </c>
      <c r="H37" s="24">
        <v>172367.9729011993</v>
      </c>
      <c r="I37" s="25">
        <v>1.4703822339900861</v>
      </c>
      <c r="J37" s="24">
        <v>54188.01216843666</v>
      </c>
      <c r="K37" s="25">
        <v>3.4894802361770969</v>
      </c>
      <c r="L37" s="24">
        <v>209987.37403721642</v>
      </c>
      <c r="M37" s="25">
        <v>1.2266402969672039</v>
      </c>
      <c r="N37" s="15"/>
      <c r="O37" s="15"/>
      <c r="P37" s="23"/>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row>
    <row r="38" spans="1:66" s="7" customFormat="1" ht="12.75" customHeight="1" x14ac:dyDescent="0.15">
      <c r="A38" s="34" t="s">
        <v>27</v>
      </c>
      <c r="B38" s="19">
        <v>57490</v>
      </c>
      <c r="C38" s="45">
        <v>0.27878141559927433</v>
      </c>
      <c r="D38" s="28">
        <v>33770.662576018018</v>
      </c>
      <c r="E38" s="29">
        <v>2.6981403721797079</v>
      </c>
      <c r="F38" s="28">
        <v>2529.4342837798931</v>
      </c>
      <c r="G38" s="29">
        <v>14.830849432997839</v>
      </c>
      <c r="H38" s="24">
        <v>28918.040086446032</v>
      </c>
      <c r="I38" s="25">
        <v>3.1966767457480563</v>
      </c>
      <c r="J38" s="24">
        <v>7831.4516404639635</v>
      </c>
      <c r="K38" s="25">
        <v>8.2905912223048794</v>
      </c>
      <c r="L38" s="24">
        <v>33767.669968605398</v>
      </c>
      <c r="M38" s="25">
        <v>2.726622400842774</v>
      </c>
      <c r="N38" s="15"/>
      <c r="O38" s="15"/>
      <c r="P38" s="23"/>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row>
    <row r="39" spans="1:66" s="5" customFormat="1" ht="8.25" customHeight="1" x14ac:dyDescent="0.25">
      <c r="A39" s="57"/>
      <c r="B39" s="57"/>
      <c r="C39" s="58"/>
      <c r="D39" s="57"/>
      <c r="E39" s="57"/>
      <c r="F39" s="57"/>
      <c r="G39" s="57"/>
      <c r="H39" s="57"/>
      <c r="I39" s="57"/>
      <c r="J39" s="57"/>
      <c r="K39" s="57"/>
      <c r="L39" s="59"/>
      <c r="M39" s="59"/>
    </row>
    <row r="40" spans="1:66" s="5" customFormat="1" ht="15" customHeight="1" x14ac:dyDescent="0.25">
      <c r="A40" s="9" t="s">
        <v>31</v>
      </c>
      <c r="B40" s="30"/>
      <c r="C40" s="31"/>
      <c r="D40" s="30"/>
      <c r="E40" s="30"/>
      <c r="F40" s="30"/>
      <c r="G40" s="30"/>
      <c r="H40" s="30"/>
      <c r="I40" s="30"/>
      <c r="J40" s="30"/>
      <c r="K40" s="30"/>
      <c r="L40" s="9"/>
      <c r="M40" s="9"/>
    </row>
    <row r="41" spans="1:66" s="5" customFormat="1" ht="15" customHeight="1" x14ac:dyDescent="0.25">
      <c r="A41" s="83" t="s">
        <v>69</v>
      </c>
      <c r="B41" s="30"/>
      <c r="C41" s="31"/>
      <c r="D41" s="30"/>
      <c r="E41" s="30"/>
      <c r="F41" s="30"/>
      <c r="G41" s="30"/>
      <c r="H41" s="30"/>
      <c r="I41" s="30"/>
      <c r="J41" s="30"/>
      <c r="K41" s="30"/>
      <c r="L41" s="9"/>
      <c r="M41" s="9"/>
    </row>
    <row r="42" spans="1:66" s="5" customFormat="1" ht="15" customHeight="1" x14ac:dyDescent="0.25">
      <c r="A42" s="83" t="s">
        <v>79</v>
      </c>
      <c r="B42" s="31"/>
      <c r="C42" s="31"/>
      <c r="D42" s="30"/>
      <c r="E42" s="30"/>
      <c r="F42" s="30"/>
      <c r="G42" s="30"/>
      <c r="H42" s="30"/>
      <c r="I42" s="30"/>
      <c r="J42" s="30"/>
      <c r="K42" s="30"/>
      <c r="L42" s="9"/>
      <c r="M42" s="9"/>
    </row>
    <row r="43" spans="1:66" s="5" customFormat="1" ht="15" customHeight="1" x14ac:dyDescent="0.25">
      <c r="A43" s="76" t="s">
        <v>60</v>
      </c>
      <c r="B43" s="30"/>
      <c r="C43" s="30"/>
      <c r="D43" s="30"/>
      <c r="E43" s="30"/>
      <c r="F43" s="30"/>
      <c r="G43" s="30"/>
      <c r="H43" s="30"/>
      <c r="I43" s="30"/>
      <c r="J43" s="30"/>
      <c r="K43" s="30"/>
      <c r="L43" s="30"/>
      <c r="M43" s="30"/>
    </row>
    <row r="44" spans="1:66" s="5" customFormat="1" ht="15" customHeight="1" x14ac:dyDescent="0.2">
      <c r="A44" s="94" t="s">
        <v>49</v>
      </c>
      <c r="B44" s="10"/>
      <c r="I44" s="65"/>
      <c r="J44" s="14"/>
    </row>
    <row r="45" spans="1:66" s="5" customFormat="1" ht="27.95" customHeight="1" x14ac:dyDescent="0.2">
      <c r="A45" s="194" t="s">
        <v>56</v>
      </c>
      <c r="B45" s="195"/>
      <c r="C45" s="195"/>
      <c r="D45" s="195"/>
      <c r="E45" s="195"/>
      <c r="F45" s="195"/>
      <c r="G45" s="195"/>
      <c r="H45" s="195"/>
      <c r="I45" s="195"/>
      <c r="J45" s="196"/>
      <c r="K45" s="196"/>
      <c r="L45" s="196"/>
      <c r="M45" s="196"/>
    </row>
    <row r="46" spans="1:66" s="5" customFormat="1" ht="20.100000000000001" customHeight="1" x14ac:dyDescent="0.25">
      <c r="A46" s="9" t="s">
        <v>68</v>
      </c>
    </row>
    <row r="47" spans="1:66" s="92" customFormat="1" ht="15" customHeight="1" x14ac:dyDescent="0.25">
      <c r="A47" s="89" t="s">
        <v>72</v>
      </c>
      <c r="B47" s="90"/>
      <c r="C47" s="90"/>
      <c r="D47" s="90"/>
      <c r="E47" s="90"/>
      <c r="F47" s="90"/>
      <c r="G47" s="90"/>
      <c r="H47" s="90"/>
      <c r="I47" s="90"/>
      <c r="J47" s="90"/>
      <c r="K47" s="90"/>
      <c r="L47" s="90"/>
      <c r="M47" s="90"/>
      <c r="N47" s="90"/>
      <c r="O47" s="90"/>
      <c r="P47" s="90"/>
      <c r="Q47" s="90"/>
      <c r="R47" s="90"/>
      <c r="S47" s="90"/>
      <c r="T47" s="90"/>
      <c r="U47" s="90"/>
      <c r="V47" s="90"/>
      <c r="W47" s="90"/>
      <c r="X47" s="90"/>
      <c r="Y47" s="90"/>
      <c r="Z47" s="91"/>
      <c r="AA47" s="90"/>
      <c r="AB47" s="90"/>
      <c r="AC47" s="90"/>
      <c r="AD47" s="90"/>
      <c r="AE47" s="90"/>
    </row>
    <row r="48" spans="1:66" s="5" customFormat="1" ht="15" customHeight="1" x14ac:dyDescent="0.25">
      <c r="A48" s="92" t="s">
        <v>89</v>
      </c>
      <c r="B48" s="12"/>
      <c r="C48" s="12"/>
      <c r="I48" s="14"/>
      <c r="J48" s="14"/>
      <c r="L48" s="14"/>
    </row>
    <row r="49" spans="1:31" s="92" customFormat="1" ht="15" customHeight="1" x14ac:dyDescent="0.25">
      <c r="A49" s="93" t="s">
        <v>28</v>
      </c>
      <c r="B49" s="90"/>
      <c r="C49" s="90"/>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0"/>
      <c r="AD49" s="90"/>
      <c r="AE49" s="90"/>
    </row>
    <row r="50" spans="1:31" s="5" customFormat="1" x14ac:dyDescent="0.2"/>
    <row r="51" spans="1:31" s="5" customFormat="1" x14ac:dyDescent="0.2"/>
    <row r="52" spans="1:31" s="5" customFormat="1" x14ac:dyDescent="0.2"/>
    <row r="53" spans="1:31" s="5" customFormat="1" x14ac:dyDescent="0.2"/>
    <row r="54" spans="1:31" s="5" customFormat="1" x14ac:dyDescent="0.2"/>
    <row r="55" spans="1:31" s="5" customFormat="1" x14ac:dyDescent="0.2"/>
    <row r="56" spans="1:31" s="5" customFormat="1" x14ac:dyDescent="0.2"/>
    <row r="57" spans="1:31" s="5" customFormat="1" x14ac:dyDescent="0.2"/>
    <row r="58" spans="1:31" s="5" customFormat="1" x14ac:dyDescent="0.2"/>
    <row r="59" spans="1:31" s="5" customFormat="1" x14ac:dyDescent="0.2"/>
    <row r="60" spans="1:31" s="5" customFormat="1" x14ac:dyDescent="0.2"/>
    <row r="61" spans="1:31" s="5" customFormat="1" x14ac:dyDescent="0.2"/>
    <row r="62" spans="1:31" s="5" customFormat="1" x14ac:dyDescent="0.2"/>
    <row r="63" spans="1:31" s="5" customFormat="1" x14ac:dyDescent="0.2"/>
    <row r="64" spans="1:31" s="5" customFormat="1" x14ac:dyDescent="0.2"/>
    <row r="65" s="5" customFormat="1" x14ac:dyDescent="0.2"/>
    <row r="66" s="5" customFormat="1" x14ac:dyDescent="0.2"/>
    <row r="67" s="5" customFormat="1" x14ac:dyDescent="0.2"/>
    <row r="68" s="5" customFormat="1" x14ac:dyDescent="0.2"/>
    <row r="69" s="5" customFormat="1" x14ac:dyDescent="0.2"/>
    <row r="70" s="5" customFormat="1" x14ac:dyDescent="0.2"/>
    <row r="71" s="5" customFormat="1" x14ac:dyDescent="0.2"/>
    <row r="72" s="5" customFormat="1" x14ac:dyDescent="0.2"/>
    <row r="73" s="5" customFormat="1" x14ac:dyDescent="0.2"/>
    <row r="74" s="5" customFormat="1" x14ac:dyDescent="0.2"/>
    <row r="75" s="5" customFormat="1" x14ac:dyDescent="0.2"/>
    <row r="76" s="5" customFormat="1" x14ac:dyDescent="0.2"/>
    <row r="77" s="5" customFormat="1" x14ac:dyDescent="0.2"/>
    <row r="78" s="5" customFormat="1" x14ac:dyDescent="0.2"/>
    <row r="79" s="5" customFormat="1" x14ac:dyDescent="0.2"/>
    <row r="80" s="5" customFormat="1" x14ac:dyDescent="0.2"/>
    <row r="81" s="5" customFormat="1" x14ac:dyDescent="0.2"/>
    <row r="82" s="5" customFormat="1" x14ac:dyDescent="0.2"/>
    <row r="83" s="5" customFormat="1" x14ac:dyDescent="0.2"/>
    <row r="84" s="5" customFormat="1" x14ac:dyDescent="0.2"/>
    <row r="85" s="5" customFormat="1" x14ac:dyDescent="0.2"/>
    <row r="86" s="5" customFormat="1" x14ac:dyDescent="0.2"/>
    <row r="87" s="5" customFormat="1" x14ac:dyDescent="0.2"/>
    <row r="88" s="5" customFormat="1" x14ac:dyDescent="0.2"/>
    <row r="89" s="5" customFormat="1" x14ac:dyDescent="0.2"/>
    <row r="90" s="5" customFormat="1" x14ac:dyDescent="0.2"/>
    <row r="91" s="5" customFormat="1" x14ac:dyDescent="0.2"/>
    <row r="92" s="5" customFormat="1" x14ac:dyDescent="0.2"/>
    <row r="93" s="5" customFormat="1" x14ac:dyDescent="0.2"/>
    <row r="94" s="5" customFormat="1" x14ac:dyDescent="0.2"/>
    <row r="95" s="5" customFormat="1" x14ac:dyDescent="0.2"/>
    <row r="96" s="5" customFormat="1" x14ac:dyDescent="0.2"/>
    <row r="97" s="5" customFormat="1" x14ac:dyDescent="0.2"/>
    <row r="98" s="5" customFormat="1" x14ac:dyDescent="0.2"/>
    <row r="99" s="5" customFormat="1" x14ac:dyDescent="0.2"/>
    <row r="100" s="5" customFormat="1" x14ac:dyDescent="0.2"/>
    <row r="101" s="5" customFormat="1" x14ac:dyDescent="0.2"/>
    <row r="102" s="5" customFormat="1" x14ac:dyDescent="0.2"/>
    <row r="103" s="5" customFormat="1" x14ac:dyDescent="0.2"/>
    <row r="104" s="5" customFormat="1" x14ac:dyDescent="0.2"/>
    <row r="105" s="5" customFormat="1" x14ac:dyDescent="0.2"/>
    <row r="106" s="5" customFormat="1" x14ac:dyDescent="0.2"/>
    <row r="107" s="5" customFormat="1" x14ac:dyDescent="0.2"/>
    <row r="108" s="5" customFormat="1" x14ac:dyDescent="0.2"/>
    <row r="109" s="5" customFormat="1" x14ac:dyDescent="0.2"/>
    <row r="110" s="5" customFormat="1" x14ac:dyDescent="0.2"/>
    <row r="111" s="5" customFormat="1" x14ac:dyDescent="0.2"/>
    <row r="112" s="5" customFormat="1" x14ac:dyDescent="0.2"/>
    <row r="113" s="5" customFormat="1" x14ac:dyDescent="0.2"/>
    <row r="114" s="5" customFormat="1" x14ac:dyDescent="0.2"/>
    <row r="115" s="5" customFormat="1" x14ac:dyDescent="0.2"/>
    <row r="116" s="5" customFormat="1" x14ac:dyDescent="0.2"/>
    <row r="117" s="5" customFormat="1" x14ac:dyDescent="0.2"/>
    <row r="118" s="5" customFormat="1" x14ac:dyDescent="0.2"/>
    <row r="119" s="5" customFormat="1" x14ac:dyDescent="0.2"/>
    <row r="120" s="5" customFormat="1" x14ac:dyDescent="0.2"/>
    <row r="121" s="5" customFormat="1" x14ac:dyDescent="0.2"/>
    <row r="122" s="5" customFormat="1" x14ac:dyDescent="0.2"/>
    <row r="123" s="5" customFormat="1" x14ac:dyDescent="0.2"/>
    <row r="124" s="5" customFormat="1" x14ac:dyDescent="0.2"/>
    <row r="125" s="5" customFormat="1" x14ac:dyDescent="0.2"/>
    <row r="126" s="5" customFormat="1" x14ac:dyDescent="0.2"/>
    <row r="127" s="5" customFormat="1" x14ac:dyDescent="0.2"/>
    <row r="128" s="5" customFormat="1" x14ac:dyDescent="0.2"/>
    <row r="129" s="5" customFormat="1" x14ac:dyDescent="0.2"/>
    <row r="130" s="5" customFormat="1" x14ac:dyDescent="0.2"/>
    <row r="131" s="5" customFormat="1" x14ac:dyDescent="0.2"/>
    <row r="132" s="5" customFormat="1" x14ac:dyDescent="0.2"/>
    <row r="133" s="5" customFormat="1" x14ac:dyDescent="0.2"/>
    <row r="134" s="5" customFormat="1" x14ac:dyDescent="0.2"/>
    <row r="135" s="5" customFormat="1" x14ac:dyDescent="0.2"/>
    <row r="136" s="5" customFormat="1" x14ac:dyDescent="0.2"/>
    <row r="137" s="5" customFormat="1" x14ac:dyDescent="0.2"/>
    <row r="138" s="5" customFormat="1" x14ac:dyDescent="0.2"/>
    <row r="139" s="5" customFormat="1" x14ac:dyDescent="0.2"/>
    <row r="140" s="5" customFormat="1" x14ac:dyDescent="0.2"/>
    <row r="141" s="5" customFormat="1" x14ac:dyDescent="0.2"/>
    <row r="142" s="5" customFormat="1" x14ac:dyDescent="0.2"/>
    <row r="143" s="5" customFormat="1" x14ac:dyDescent="0.2"/>
    <row r="144" s="5" customFormat="1" x14ac:dyDescent="0.2"/>
    <row r="145" s="5" customFormat="1" x14ac:dyDescent="0.2"/>
    <row r="146" s="5" customFormat="1" x14ac:dyDescent="0.2"/>
    <row r="147" s="5" customFormat="1" x14ac:dyDescent="0.2"/>
    <row r="148" s="5" customFormat="1" x14ac:dyDescent="0.2"/>
    <row r="149" s="5" customFormat="1" x14ac:dyDescent="0.2"/>
    <row r="150" s="5" customFormat="1" x14ac:dyDescent="0.2"/>
    <row r="151" s="5" customFormat="1" x14ac:dyDescent="0.2"/>
    <row r="152" s="5" customFormat="1" x14ac:dyDescent="0.2"/>
    <row r="153" s="5" customFormat="1" x14ac:dyDescent="0.2"/>
    <row r="154" s="5" customFormat="1" x14ac:dyDescent="0.2"/>
    <row r="155" s="5" customFormat="1" x14ac:dyDescent="0.2"/>
    <row r="156" s="5" customFormat="1" x14ac:dyDescent="0.2"/>
    <row r="157" s="5" customFormat="1" x14ac:dyDescent="0.2"/>
    <row r="158" s="5" customFormat="1" x14ac:dyDescent="0.2"/>
    <row r="159" s="5" customFormat="1" x14ac:dyDescent="0.2"/>
    <row r="160" s="5" customFormat="1" x14ac:dyDescent="0.2"/>
    <row r="161" s="5" customFormat="1" x14ac:dyDescent="0.2"/>
    <row r="162" s="5" customFormat="1" x14ac:dyDescent="0.2"/>
    <row r="163" s="5" customFormat="1" x14ac:dyDescent="0.2"/>
    <row r="164" s="5" customFormat="1" x14ac:dyDescent="0.2"/>
    <row r="165" s="5" customFormat="1" x14ac:dyDescent="0.2"/>
    <row r="166" s="5" customFormat="1" x14ac:dyDescent="0.2"/>
    <row r="167" s="5" customFormat="1" x14ac:dyDescent="0.2"/>
    <row r="168" s="5" customFormat="1" x14ac:dyDescent="0.2"/>
    <row r="169" s="5" customFormat="1" x14ac:dyDescent="0.2"/>
    <row r="170" s="5" customFormat="1" x14ac:dyDescent="0.2"/>
    <row r="171" s="5" customFormat="1" x14ac:dyDescent="0.2"/>
    <row r="172" s="5" customFormat="1" x14ac:dyDescent="0.2"/>
    <row r="173" s="5" customFormat="1" x14ac:dyDescent="0.2"/>
    <row r="174" s="5" customFormat="1" x14ac:dyDescent="0.2"/>
    <row r="175" s="5" customFormat="1" x14ac:dyDescent="0.2"/>
    <row r="176" s="5" customFormat="1" x14ac:dyDescent="0.2"/>
    <row r="177" s="5" customFormat="1" x14ac:dyDescent="0.2"/>
    <row r="178" s="5" customFormat="1" x14ac:dyDescent="0.2"/>
    <row r="179" s="5" customFormat="1" x14ac:dyDescent="0.2"/>
    <row r="180" s="5" customFormat="1" x14ac:dyDescent="0.2"/>
    <row r="181" s="5" customFormat="1" x14ac:dyDescent="0.2"/>
    <row r="182" s="5" customFormat="1" x14ac:dyDescent="0.2"/>
    <row r="183" s="5" customFormat="1" x14ac:dyDescent="0.2"/>
    <row r="184" s="5" customFormat="1" x14ac:dyDescent="0.2"/>
    <row r="185" s="5" customFormat="1" x14ac:dyDescent="0.2"/>
    <row r="186" s="5" customFormat="1" x14ac:dyDescent="0.2"/>
    <row r="187" s="5" customFormat="1" x14ac:dyDescent="0.2"/>
    <row r="188" s="5" customFormat="1" x14ac:dyDescent="0.2"/>
    <row r="189" s="5" customFormat="1" x14ac:dyDescent="0.2"/>
    <row r="190" s="5" customFormat="1" x14ac:dyDescent="0.2"/>
    <row r="191" s="5" customFormat="1" x14ac:dyDescent="0.2"/>
    <row r="192" s="5" customFormat="1" x14ac:dyDescent="0.2"/>
    <row r="193" s="5" customFormat="1" x14ac:dyDescent="0.2"/>
    <row r="194" s="5" customFormat="1" x14ac:dyDescent="0.2"/>
    <row r="195" s="5" customFormat="1" x14ac:dyDescent="0.2"/>
    <row r="196" s="5" customFormat="1" x14ac:dyDescent="0.2"/>
    <row r="197" s="5" customFormat="1" x14ac:dyDescent="0.2"/>
    <row r="198" s="5" customFormat="1" x14ac:dyDescent="0.2"/>
    <row r="199" s="5" customFormat="1" x14ac:dyDescent="0.2"/>
    <row r="200" s="5" customFormat="1" x14ac:dyDescent="0.2"/>
    <row r="201" s="5" customFormat="1" x14ac:dyDescent="0.2"/>
    <row r="202" s="5" customFormat="1" x14ac:dyDescent="0.2"/>
    <row r="203" s="5" customFormat="1" x14ac:dyDescent="0.2"/>
    <row r="204" s="5" customFormat="1" x14ac:dyDescent="0.2"/>
    <row r="205" s="5" customFormat="1" x14ac:dyDescent="0.2"/>
    <row r="206" s="5" customFormat="1" x14ac:dyDescent="0.2"/>
    <row r="207" s="5" customFormat="1" x14ac:dyDescent="0.2"/>
    <row r="208" s="5" customFormat="1" x14ac:dyDescent="0.2"/>
    <row r="209" s="5" customFormat="1" x14ac:dyDescent="0.2"/>
    <row r="210" s="5" customFormat="1" x14ac:dyDescent="0.2"/>
    <row r="211" s="5" customFormat="1" x14ac:dyDescent="0.2"/>
    <row r="212" s="5" customFormat="1" x14ac:dyDescent="0.2"/>
    <row r="213" s="5" customFormat="1" x14ac:dyDescent="0.2"/>
    <row r="214" s="5" customFormat="1" x14ac:dyDescent="0.2"/>
    <row r="215" s="5" customFormat="1" x14ac:dyDescent="0.2"/>
    <row r="216" s="5" customFormat="1" x14ac:dyDescent="0.2"/>
    <row r="217" s="5" customFormat="1" x14ac:dyDescent="0.2"/>
    <row r="218" s="5" customFormat="1" x14ac:dyDescent="0.2"/>
    <row r="219" s="5" customFormat="1" x14ac:dyDescent="0.2"/>
    <row r="220" s="5" customFormat="1" x14ac:dyDescent="0.2"/>
    <row r="221" s="5" customFormat="1" x14ac:dyDescent="0.2"/>
    <row r="222" s="5" customFormat="1" x14ac:dyDescent="0.2"/>
    <row r="223" s="5" customFormat="1" x14ac:dyDescent="0.2"/>
    <row r="224" s="5" customFormat="1" x14ac:dyDescent="0.2"/>
    <row r="225" s="5" customFormat="1" x14ac:dyDescent="0.2"/>
    <row r="226" s="5" customFormat="1" x14ac:dyDescent="0.2"/>
    <row r="227" s="5" customFormat="1" x14ac:dyDescent="0.2"/>
    <row r="228" s="5" customFormat="1" x14ac:dyDescent="0.2"/>
    <row r="229" s="5" customFormat="1" x14ac:dyDescent="0.2"/>
    <row r="230" s="5" customFormat="1" x14ac:dyDescent="0.2"/>
    <row r="231" s="5" customFormat="1" x14ac:dyDescent="0.2"/>
    <row r="232" s="5" customFormat="1" x14ac:dyDescent="0.2"/>
    <row r="233" s="5" customFormat="1" x14ac:dyDescent="0.2"/>
    <row r="234" s="5" customFormat="1" x14ac:dyDescent="0.2"/>
    <row r="235" s="5" customFormat="1" x14ac:dyDescent="0.2"/>
    <row r="236" s="5" customFormat="1" x14ac:dyDescent="0.2"/>
    <row r="237" s="5" customFormat="1" x14ac:dyDescent="0.2"/>
    <row r="238" s="5" customFormat="1" x14ac:dyDescent="0.2"/>
    <row r="239" s="5" customFormat="1" x14ac:dyDescent="0.2"/>
    <row r="240" s="5" customFormat="1" x14ac:dyDescent="0.2"/>
    <row r="241" s="5" customFormat="1" x14ac:dyDescent="0.2"/>
    <row r="242" s="5" customFormat="1" x14ac:dyDescent="0.2"/>
    <row r="243" s="5" customFormat="1" x14ac:dyDescent="0.2"/>
    <row r="244" s="5" customFormat="1" x14ac:dyDescent="0.2"/>
    <row r="245" s="5" customFormat="1" x14ac:dyDescent="0.2"/>
    <row r="246" s="5" customFormat="1" x14ac:dyDescent="0.2"/>
    <row r="247" s="5" customFormat="1" x14ac:dyDescent="0.2"/>
    <row r="248" s="5" customFormat="1" x14ac:dyDescent="0.2"/>
    <row r="249" s="5" customFormat="1" x14ac:dyDescent="0.2"/>
    <row r="250" s="5" customFormat="1" x14ac:dyDescent="0.2"/>
    <row r="251" s="5" customFormat="1" x14ac:dyDescent="0.2"/>
    <row r="252" s="5" customFormat="1" x14ac:dyDescent="0.2"/>
    <row r="253" s="5" customFormat="1" x14ac:dyDescent="0.2"/>
    <row r="254" s="5" customFormat="1" x14ac:dyDescent="0.2"/>
    <row r="255" s="5" customFormat="1" x14ac:dyDescent="0.2"/>
    <row r="256" s="5" customFormat="1" x14ac:dyDescent="0.2"/>
    <row r="257" s="5" customFormat="1" x14ac:dyDescent="0.2"/>
    <row r="258" s="5" customFormat="1" x14ac:dyDescent="0.2"/>
    <row r="259" s="5" customFormat="1" x14ac:dyDescent="0.2"/>
    <row r="260" s="5" customFormat="1" x14ac:dyDescent="0.2"/>
    <row r="261" s="5" customFormat="1" x14ac:dyDescent="0.2"/>
    <row r="262" s="5" customFormat="1" x14ac:dyDescent="0.2"/>
    <row r="263" s="5" customFormat="1" x14ac:dyDescent="0.2"/>
    <row r="264" s="5" customFormat="1" x14ac:dyDescent="0.2"/>
    <row r="265" s="5" customFormat="1" x14ac:dyDescent="0.2"/>
    <row r="266" s="5" customFormat="1" x14ac:dyDescent="0.2"/>
    <row r="267" s="5" customFormat="1" x14ac:dyDescent="0.2"/>
    <row r="268" s="5" customFormat="1" x14ac:dyDescent="0.2"/>
    <row r="269" s="5" customFormat="1" x14ac:dyDescent="0.2"/>
    <row r="270" s="5" customFormat="1" x14ac:dyDescent="0.2"/>
    <row r="271" s="5" customFormat="1" x14ac:dyDescent="0.2"/>
    <row r="272" s="5" customFormat="1" x14ac:dyDescent="0.2"/>
    <row r="273" s="5" customFormat="1" x14ac:dyDescent="0.2"/>
    <row r="274" s="5" customFormat="1" x14ac:dyDescent="0.2"/>
    <row r="275" s="5" customFormat="1" x14ac:dyDescent="0.2"/>
    <row r="276" s="5" customFormat="1" x14ac:dyDescent="0.2"/>
    <row r="277" s="5" customFormat="1" x14ac:dyDescent="0.2"/>
    <row r="278" s="5" customFormat="1" x14ac:dyDescent="0.2"/>
    <row r="279" s="5" customFormat="1" x14ac:dyDescent="0.2"/>
    <row r="280" s="5" customFormat="1" x14ac:dyDescent="0.2"/>
    <row r="281" s="5" customFormat="1" x14ac:dyDescent="0.2"/>
    <row r="282" s="5" customFormat="1" x14ac:dyDescent="0.2"/>
    <row r="283" s="5" customFormat="1" x14ac:dyDescent="0.2"/>
    <row r="284" s="5" customFormat="1" x14ac:dyDescent="0.2"/>
    <row r="285" s="5" customFormat="1" x14ac:dyDescent="0.2"/>
    <row r="286" s="5" customFormat="1" x14ac:dyDescent="0.2"/>
    <row r="287" s="5" customFormat="1" x14ac:dyDescent="0.2"/>
    <row r="288" s="5" customFormat="1" x14ac:dyDescent="0.2"/>
    <row r="289" s="5" customFormat="1" x14ac:dyDescent="0.2"/>
    <row r="290" s="5" customFormat="1" x14ac:dyDescent="0.2"/>
    <row r="291" s="5" customFormat="1" x14ac:dyDescent="0.2"/>
    <row r="292" s="5" customFormat="1" x14ac:dyDescent="0.2"/>
    <row r="293" s="5" customFormat="1" x14ac:dyDescent="0.2"/>
    <row r="294" s="5" customFormat="1" x14ac:dyDescent="0.2"/>
    <row r="295" s="5" customFormat="1" x14ac:dyDescent="0.2"/>
    <row r="296" s="5" customFormat="1" x14ac:dyDescent="0.2"/>
    <row r="297" s="5" customFormat="1" x14ac:dyDescent="0.2"/>
    <row r="298" s="5" customFormat="1" x14ac:dyDescent="0.2"/>
    <row r="299" s="5" customFormat="1" x14ac:dyDescent="0.2"/>
    <row r="300" s="5" customFormat="1" x14ac:dyDescent="0.2"/>
    <row r="301" s="5" customFormat="1" x14ac:dyDescent="0.2"/>
    <row r="302" s="5" customFormat="1" x14ac:dyDescent="0.2"/>
    <row r="303" s="5" customFormat="1" x14ac:dyDescent="0.2"/>
    <row r="304" s="5" customFormat="1" x14ac:dyDescent="0.2"/>
    <row r="305" s="5" customFormat="1" x14ac:dyDescent="0.2"/>
    <row r="306" s="5" customFormat="1" x14ac:dyDescent="0.2"/>
    <row r="307" s="5" customFormat="1" x14ac:dyDescent="0.2"/>
    <row r="308" s="5" customFormat="1" x14ac:dyDescent="0.2"/>
    <row r="309" s="5" customFormat="1" x14ac:dyDescent="0.2"/>
    <row r="310" s="5" customFormat="1" x14ac:dyDescent="0.2"/>
    <row r="311" s="5" customFormat="1" x14ac:dyDescent="0.2"/>
    <row r="312" s="5" customFormat="1" x14ac:dyDescent="0.2"/>
    <row r="313" s="5" customFormat="1" x14ac:dyDescent="0.2"/>
    <row r="314" s="5" customFormat="1" x14ac:dyDescent="0.2"/>
    <row r="315" s="5" customFormat="1" x14ac:dyDescent="0.2"/>
    <row r="316" s="5" customFormat="1" x14ac:dyDescent="0.2"/>
    <row r="317" s="5" customFormat="1" x14ac:dyDescent="0.2"/>
    <row r="318" s="5" customFormat="1" x14ac:dyDescent="0.2"/>
    <row r="319" s="5" customFormat="1" x14ac:dyDescent="0.2"/>
    <row r="320" s="5" customFormat="1" x14ac:dyDescent="0.2"/>
    <row r="321" s="5" customFormat="1" x14ac:dyDescent="0.2"/>
    <row r="322" s="5" customFormat="1" x14ac:dyDescent="0.2"/>
    <row r="323" s="5" customFormat="1" x14ac:dyDescent="0.2"/>
    <row r="324" s="5" customFormat="1" x14ac:dyDescent="0.2"/>
    <row r="325" s="5" customFormat="1" x14ac:dyDescent="0.2"/>
    <row r="326" s="5" customFormat="1" x14ac:dyDescent="0.2"/>
    <row r="327" s="5" customFormat="1" x14ac:dyDescent="0.2"/>
    <row r="328" s="5" customFormat="1" x14ac:dyDescent="0.2"/>
    <row r="329" s="5" customFormat="1" x14ac:dyDescent="0.2"/>
    <row r="330" s="5" customFormat="1" x14ac:dyDescent="0.2"/>
    <row r="331" s="5" customFormat="1" x14ac:dyDescent="0.2"/>
    <row r="332" s="5" customFormat="1" x14ac:dyDescent="0.2"/>
    <row r="333" s="5" customFormat="1" x14ac:dyDescent="0.2"/>
    <row r="334" s="5" customFormat="1" x14ac:dyDescent="0.2"/>
    <row r="335" s="5" customFormat="1" x14ac:dyDescent="0.2"/>
    <row r="336" s="5" customFormat="1" x14ac:dyDescent="0.2"/>
    <row r="337" s="5" customFormat="1" x14ac:dyDescent="0.2"/>
    <row r="338" s="5" customFormat="1" x14ac:dyDescent="0.2"/>
    <row r="339" s="5" customFormat="1" x14ac:dyDescent="0.2"/>
    <row r="340" s="5" customFormat="1" x14ac:dyDescent="0.2"/>
    <row r="341" s="5" customFormat="1" x14ac:dyDescent="0.2"/>
    <row r="342" s="5" customFormat="1" x14ac:dyDescent="0.2"/>
    <row r="343" s="5" customFormat="1" x14ac:dyDescent="0.2"/>
    <row r="344" s="5" customFormat="1" x14ac:dyDescent="0.2"/>
    <row r="345" s="5" customFormat="1" x14ac:dyDescent="0.2"/>
    <row r="346" s="5" customFormat="1" x14ac:dyDescent="0.2"/>
    <row r="347" s="5" customFormat="1" x14ac:dyDescent="0.2"/>
    <row r="348" s="5" customFormat="1" x14ac:dyDescent="0.2"/>
    <row r="349" s="5" customFormat="1" x14ac:dyDescent="0.2"/>
    <row r="350" s="5" customFormat="1" x14ac:dyDescent="0.2"/>
    <row r="351" s="5" customFormat="1" x14ac:dyDescent="0.2"/>
    <row r="352" s="5" customFormat="1" x14ac:dyDescent="0.2"/>
    <row r="353" s="5" customFormat="1" x14ac:dyDescent="0.2"/>
    <row r="354" s="5" customFormat="1" x14ac:dyDescent="0.2"/>
    <row r="355" s="5" customFormat="1" x14ac:dyDescent="0.2"/>
    <row r="356" s="5" customFormat="1" x14ac:dyDescent="0.2"/>
    <row r="357" s="5" customFormat="1" x14ac:dyDescent="0.2"/>
    <row r="358" s="5" customFormat="1" x14ac:dyDescent="0.2"/>
    <row r="359" s="5" customFormat="1" x14ac:dyDescent="0.2"/>
    <row r="360" s="5" customFormat="1" x14ac:dyDescent="0.2"/>
    <row r="361" s="5" customFormat="1" x14ac:dyDescent="0.2"/>
    <row r="362" s="5" customFormat="1" x14ac:dyDescent="0.2"/>
    <row r="363" s="5" customFormat="1" x14ac:dyDescent="0.2"/>
    <row r="364" s="5" customFormat="1" x14ac:dyDescent="0.2"/>
    <row r="365" s="5" customFormat="1" x14ac:dyDescent="0.2"/>
    <row r="366" s="5" customFormat="1" x14ac:dyDescent="0.2"/>
    <row r="367" s="5" customFormat="1" x14ac:dyDescent="0.2"/>
    <row r="368" s="5" customFormat="1" x14ac:dyDescent="0.2"/>
    <row r="369" s="5" customFormat="1" x14ac:dyDescent="0.2"/>
    <row r="370" s="5" customFormat="1" x14ac:dyDescent="0.2"/>
    <row r="371" s="5" customFormat="1" x14ac:dyDescent="0.2"/>
    <row r="372" s="5" customFormat="1" x14ac:dyDescent="0.2"/>
    <row r="373" s="5" customFormat="1" x14ac:dyDescent="0.2"/>
    <row r="374" s="5" customFormat="1" x14ac:dyDescent="0.2"/>
    <row r="375" s="5" customFormat="1" x14ac:dyDescent="0.2"/>
    <row r="376" s="5" customFormat="1" x14ac:dyDescent="0.2"/>
    <row r="377" s="5" customFormat="1" x14ac:dyDescent="0.2"/>
    <row r="378" s="5" customFormat="1" x14ac:dyDescent="0.2"/>
    <row r="379" s="5" customFormat="1" x14ac:dyDescent="0.2"/>
    <row r="380" s="5" customFormat="1" x14ac:dyDescent="0.2"/>
    <row r="381" s="5" customFormat="1" x14ac:dyDescent="0.2"/>
    <row r="382" s="5" customFormat="1" x14ac:dyDescent="0.2"/>
    <row r="383" s="5" customFormat="1" x14ac:dyDescent="0.2"/>
    <row r="384" s="5" customFormat="1" x14ac:dyDescent="0.2"/>
    <row r="385" s="5" customFormat="1" x14ac:dyDescent="0.2"/>
    <row r="386" s="5" customFormat="1" x14ac:dyDescent="0.2"/>
    <row r="387" s="5" customFormat="1" x14ac:dyDescent="0.2"/>
    <row r="388" s="5" customFormat="1" x14ac:dyDescent="0.2"/>
    <row r="389" s="5" customFormat="1" x14ac:dyDescent="0.2"/>
    <row r="390" s="5" customFormat="1" x14ac:dyDescent="0.2"/>
    <row r="391" s="5" customFormat="1" x14ac:dyDescent="0.2"/>
    <row r="392" s="5" customFormat="1" x14ac:dyDescent="0.2"/>
    <row r="393" s="5" customFormat="1" x14ac:dyDescent="0.2"/>
    <row r="394" s="5" customFormat="1" x14ac:dyDescent="0.2"/>
    <row r="395" s="5" customFormat="1" x14ac:dyDescent="0.2"/>
    <row r="396" s="5" customFormat="1" x14ac:dyDescent="0.2"/>
    <row r="397" s="5" customFormat="1" x14ac:dyDescent="0.2"/>
    <row r="398" s="5" customFormat="1" x14ac:dyDescent="0.2"/>
    <row r="399" s="5" customFormat="1" x14ac:dyDescent="0.2"/>
    <row r="400" s="5" customFormat="1" x14ac:dyDescent="0.2"/>
    <row r="401" s="5" customFormat="1" x14ac:dyDescent="0.2"/>
    <row r="402" s="5" customFormat="1" x14ac:dyDescent="0.2"/>
    <row r="403" s="5" customFormat="1" x14ac:dyDescent="0.2"/>
    <row r="404" s="5" customFormat="1" x14ac:dyDescent="0.2"/>
    <row r="405" s="5" customFormat="1" x14ac:dyDescent="0.2"/>
    <row r="406" s="5" customFormat="1" x14ac:dyDescent="0.2"/>
    <row r="407" s="5" customFormat="1" x14ac:dyDescent="0.2"/>
    <row r="408" s="5" customFormat="1" x14ac:dyDescent="0.2"/>
    <row r="409" s="5" customFormat="1" x14ac:dyDescent="0.2"/>
    <row r="410" s="5" customFormat="1" x14ac:dyDescent="0.2"/>
    <row r="411" s="5" customFormat="1" x14ac:dyDescent="0.2"/>
    <row r="412" s="5" customFormat="1" x14ac:dyDescent="0.2"/>
    <row r="413" s="5" customFormat="1" x14ac:dyDescent="0.2"/>
    <row r="414" s="5" customFormat="1" x14ac:dyDescent="0.2"/>
    <row r="415" s="5" customFormat="1" x14ac:dyDescent="0.2"/>
    <row r="416" s="5" customFormat="1" x14ac:dyDescent="0.2"/>
    <row r="417" s="5" customFormat="1" x14ac:dyDescent="0.2"/>
    <row r="418" s="5" customFormat="1" x14ac:dyDescent="0.2"/>
    <row r="419" s="5" customFormat="1" x14ac:dyDescent="0.2"/>
    <row r="420" s="5" customFormat="1" x14ac:dyDescent="0.2"/>
    <row r="421" s="5" customFormat="1" x14ac:dyDescent="0.2"/>
    <row r="422" s="5" customFormat="1" x14ac:dyDescent="0.2"/>
    <row r="423" s="5" customFormat="1" x14ac:dyDescent="0.2"/>
    <row r="424" s="5" customFormat="1" x14ac:dyDescent="0.2"/>
    <row r="425" s="5" customFormat="1" x14ac:dyDescent="0.2"/>
    <row r="426" s="5" customFormat="1" x14ac:dyDescent="0.2"/>
    <row r="427" s="5" customFormat="1" x14ac:dyDescent="0.2"/>
    <row r="428" s="5" customFormat="1" x14ac:dyDescent="0.2"/>
    <row r="429" s="5" customFormat="1" x14ac:dyDescent="0.2"/>
    <row r="430" s="5" customFormat="1" x14ac:dyDescent="0.2"/>
    <row r="431" s="5" customFormat="1" x14ac:dyDescent="0.2"/>
    <row r="432" s="5" customFormat="1" x14ac:dyDescent="0.2"/>
    <row r="433" s="5" customFormat="1" x14ac:dyDescent="0.2"/>
    <row r="434" s="5" customFormat="1" x14ac:dyDescent="0.2"/>
    <row r="435" s="5" customFormat="1" x14ac:dyDescent="0.2"/>
    <row r="436" s="5" customFormat="1" x14ac:dyDescent="0.2"/>
    <row r="437" s="5" customFormat="1" x14ac:dyDescent="0.2"/>
    <row r="438" s="5" customFormat="1" x14ac:dyDescent="0.2"/>
    <row r="439" s="5" customFormat="1" x14ac:dyDescent="0.2"/>
    <row r="440" s="5" customFormat="1" x14ac:dyDescent="0.2"/>
    <row r="441" s="5" customFormat="1" x14ac:dyDescent="0.2"/>
    <row r="442" s="5" customFormat="1" x14ac:dyDescent="0.2"/>
    <row r="443" s="5" customFormat="1" x14ac:dyDescent="0.2"/>
    <row r="444" s="5" customFormat="1" x14ac:dyDescent="0.2"/>
    <row r="445" s="5" customFormat="1" x14ac:dyDescent="0.2"/>
    <row r="446" s="5" customFormat="1" x14ac:dyDescent="0.2"/>
    <row r="447" s="5" customFormat="1" x14ac:dyDescent="0.2"/>
    <row r="448" s="5" customFormat="1" x14ac:dyDescent="0.2"/>
    <row r="449" s="5" customFormat="1" x14ac:dyDescent="0.2"/>
    <row r="450" s="5" customFormat="1" x14ac:dyDescent="0.2"/>
    <row r="451" s="5" customFormat="1" x14ac:dyDescent="0.2"/>
    <row r="452" s="5" customFormat="1" x14ac:dyDescent="0.2"/>
    <row r="453" s="5" customFormat="1" x14ac:dyDescent="0.2"/>
    <row r="454" s="5" customFormat="1" x14ac:dyDescent="0.2"/>
    <row r="455" s="5" customFormat="1" x14ac:dyDescent="0.2"/>
    <row r="456" s="5" customFormat="1" x14ac:dyDescent="0.2"/>
    <row r="457" s="5" customFormat="1" x14ac:dyDescent="0.2"/>
    <row r="458" s="5" customFormat="1" x14ac:dyDescent="0.2"/>
    <row r="459" s="5" customFormat="1" x14ac:dyDescent="0.2"/>
    <row r="460" s="5" customFormat="1" x14ac:dyDescent="0.2"/>
    <row r="461" s="5" customFormat="1" x14ac:dyDescent="0.2"/>
    <row r="462" s="5" customFormat="1" x14ac:dyDescent="0.2"/>
    <row r="463" s="5" customFormat="1" x14ac:dyDescent="0.2"/>
    <row r="464" s="5" customFormat="1" x14ac:dyDescent="0.2"/>
    <row r="465" s="5" customFormat="1" x14ac:dyDescent="0.2"/>
    <row r="466" s="5" customFormat="1" x14ac:dyDescent="0.2"/>
    <row r="467" s="5" customFormat="1" x14ac:dyDescent="0.2"/>
    <row r="468" s="5" customFormat="1" x14ac:dyDescent="0.2"/>
    <row r="469" s="5" customFormat="1" x14ac:dyDescent="0.2"/>
    <row r="470" s="5" customFormat="1" x14ac:dyDescent="0.2"/>
    <row r="471" s="5" customFormat="1" x14ac:dyDescent="0.2"/>
    <row r="472" s="5" customFormat="1" x14ac:dyDescent="0.2"/>
    <row r="473" s="5" customFormat="1" x14ac:dyDescent="0.2"/>
    <row r="474" s="5" customFormat="1" x14ac:dyDescent="0.2"/>
    <row r="475" s="5" customFormat="1" x14ac:dyDescent="0.2"/>
    <row r="476" s="5" customFormat="1" x14ac:dyDescent="0.2"/>
    <row r="477" s="5" customFormat="1" x14ac:dyDescent="0.2"/>
    <row r="478" s="5" customFormat="1" x14ac:dyDescent="0.2"/>
    <row r="479" s="5" customFormat="1" x14ac:dyDescent="0.2"/>
    <row r="480" s="5" customFormat="1" x14ac:dyDescent="0.2"/>
    <row r="481" s="5" customFormat="1" x14ac:dyDescent="0.2"/>
    <row r="482" s="5" customFormat="1" x14ac:dyDescent="0.2"/>
    <row r="483" s="5" customFormat="1" x14ac:dyDescent="0.2"/>
    <row r="484" s="5" customFormat="1" x14ac:dyDescent="0.2"/>
    <row r="485" s="5" customFormat="1" x14ac:dyDescent="0.2"/>
    <row r="486" s="5" customFormat="1" x14ac:dyDescent="0.2"/>
    <row r="487" s="5" customFormat="1" x14ac:dyDescent="0.2"/>
    <row r="488" s="5" customFormat="1" x14ac:dyDescent="0.2"/>
    <row r="489" s="5" customFormat="1" x14ac:dyDescent="0.2"/>
    <row r="490" s="5" customFormat="1" x14ac:dyDescent="0.2"/>
    <row r="491" s="5" customFormat="1" x14ac:dyDescent="0.2"/>
    <row r="492" s="5" customFormat="1" x14ac:dyDescent="0.2"/>
    <row r="493" s="5" customFormat="1" x14ac:dyDescent="0.2"/>
    <row r="494" s="5" customFormat="1" x14ac:dyDescent="0.2"/>
    <row r="495" s="5" customFormat="1" x14ac:dyDescent="0.2"/>
    <row r="496" s="5" customFormat="1" x14ac:dyDescent="0.2"/>
    <row r="497" s="5" customFormat="1" x14ac:dyDescent="0.2"/>
    <row r="498" s="5" customFormat="1" x14ac:dyDescent="0.2"/>
    <row r="499" s="5" customFormat="1" x14ac:dyDescent="0.2"/>
    <row r="500" s="5" customFormat="1" x14ac:dyDescent="0.2"/>
    <row r="501" s="5" customFormat="1" x14ac:dyDescent="0.2"/>
    <row r="502" s="5" customFormat="1" x14ac:dyDescent="0.2"/>
    <row r="503" s="5" customFormat="1" x14ac:dyDescent="0.2"/>
    <row r="504" s="5" customFormat="1" x14ac:dyDescent="0.2"/>
    <row r="505" s="5" customFormat="1" x14ac:dyDescent="0.2"/>
    <row r="506" s="5" customFormat="1" x14ac:dyDescent="0.2"/>
    <row r="507" s="5" customFormat="1" x14ac:dyDescent="0.2"/>
    <row r="508" s="5" customFormat="1" x14ac:dyDescent="0.2"/>
    <row r="509" s="5" customFormat="1" x14ac:dyDescent="0.2"/>
    <row r="510" s="5" customFormat="1" x14ac:dyDescent="0.2"/>
    <row r="511" s="5" customFormat="1" x14ac:dyDescent="0.2"/>
    <row r="512" s="5" customFormat="1" x14ac:dyDescent="0.2"/>
    <row r="513" s="5" customFormat="1" x14ac:dyDescent="0.2"/>
    <row r="514" s="5" customFormat="1" x14ac:dyDescent="0.2"/>
    <row r="515" s="5" customFormat="1" x14ac:dyDescent="0.2"/>
    <row r="516" s="5" customFormat="1" x14ac:dyDescent="0.2"/>
    <row r="517" s="5" customFormat="1" x14ac:dyDescent="0.2"/>
    <row r="518" s="5" customFormat="1" x14ac:dyDescent="0.2"/>
    <row r="519" s="5" customFormat="1" x14ac:dyDescent="0.2"/>
    <row r="520" s="5" customFormat="1" x14ac:dyDescent="0.2"/>
    <row r="521" s="5" customFormat="1" x14ac:dyDescent="0.2"/>
    <row r="522" s="5" customFormat="1" x14ac:dyDescent="0.2"/>
    <row r="523" s="5" customFormat="1" x14ac:dyDescent="0.2"/>
    <row r="524" s="5" customFormat="1" x14ac:dyDescent="0.2"/>
    <row r="525" s="5" customFormat="1" x14ac:dyDescent="0.2"/>
    <row r="526" s="5" customFormat="1" x14ac:dyDescent="0.2"/>
    <row r="527" s="5" customFormat="1" x14ac:dyDescent="0.2"/>
    <row r="528" s="5" customFormat="1" x14ac:dyDescent="0.2"/>
    <row r="529" s="5" customFormat="1" x14ac:dyDescent="0.2"/>
    <row r="530" s="5" customFormat="1" x14ac:dyDescent="0.2"/>
    <row r="531" s="5" customFormat="1" x14ac:dyDescent="0.2"/>
    <row r="532" s="5" customFormat="1" x14ac:dyDescent="0.2"/>
    <row r="533" s="5" customFormat="1" x14ac:dyDescent="0.2"/>
    <row r="534" s="5" customFormat="1" x14ac:dyDescent="0.2"/>
    <row r="535" s="5" customFormat="1" x14ac:dyDescent="0.2"/>
    <row r="536" s="5" customFormat="1" x14ac:dyDescent="0.2"/>
    <row r="537" s="5" customFormat="1" x14ac:dyDescent="0.2"/>
    <row r="538" s="5" customFormat="1" x14ac:dyDescent="0.2"/>
    <row r="539" s="5" customFormat="1" x14ac:dyDescent="0.2"/>
    <row r="540" s="5" customFormat="1" x14ac:dyDescent="0.2"/>
    <row r="541" s="5" customFormat="1" x14ac:dyDescent="0.2"/>
    <row r="542" s="5" customFormat="1" x14ac:dyDescent="0.2"/>
    <row r="543" s="5" customFormat="1" x14ac:dyDescent="0.2"/>
    <row r="544" s="5" customFormat="1" x14ac:dyDescent="0.2"/>
    <row r="545" s="5" customFormat="1" x14ac:dyDescent="0.2"/>
    <row r="546" s="5" customFormat="1" x14ac:dyDescent="0.2"/>
    <row r="547" s="5" customFormat="1" x14ac:dyDescent="0.2"/>
    <row r="548" s="5" customFormat="1" x14ac:dyDescent="0.2"/>
    <row r="549" s="5" customFormat="1" x14ac:dyDescent="0.2"/>
    <row r="550" s="5" customFormat="1" x14ac:dyDescent="0.2"/>
    <row r="551" s="5" customFormat="1" x14ac:dyDescent="0.2"/>
    <row r="552" s="5" customFormat="1" x14ac:dyDescent="0.2"/>
    <row r="553" s="5" customFormat="1" x14ac:dyDescent="0.2"/>
    <row r="554" s="5" customFormat="1" x14ac:dyDescent="0.2"/>
    <row r="555" s="5" customFormat="1" x14ac:dyDescent="0.2"/>
    <row r="556" s="5" customFormat="1" x14ac:dyDescent="0.2"/>
    <row r="557" s="5" customFormat="1" x14ac:dyDescent="0.2"/>
    <row r="558" s="5" customFormat="1" x14ac:dyDescent="0.2"/>
    <row r="559" s="5" customFormat="1" x14ac:dyDescent="0.2"/>
    <row r="560" s="5" customFormat="1" x14ac:dyDescent="0.2"/>
    <row r="561" s="5" customFormat="1" x14ac:dyDescent="0.2"/>
    <row r="562" s="5" customFormat="1" x14ac:dyDescent="0.2"/>
    <row r="563" s="5" customFormat="1" x14ac:dyDescent="0.2"/>
    <row r="564" s="5" customFormat="1" x14ac:dyDescent="0.2"/>
    <row r="565" s="5" customFormat="1" x14ac:dyDescent="0.2"/>
    <row r="566" s="5" customFormat="1" x14ac:dyDescent="0.2"/>
    <row r="567" s="5" customFormat="1" x14ac:dyDescent="0.2"/>
    <row r="568" s="5" customFormat="1" x14ac:dyDescent="0.2"/>
    <row r="569" s="5" customFormat="1" x14ac:dyDescent="0.2"/>
    <row r="570" s="5" customFormat="1" x14ac:dyDescent="0.2"/>
    <row r="571" s="5" customFormat="1" x14ac:dyDescent="0.2"/>
    <row r="572" s="5" customFormat="1" x14ac:dyDescent="0.2"/>
    <row r="573" s="5" customFormat="1" x14ac:dyDescent="0.2"/>
    <row r="574" s="5" customFormat="1" x14ac:dyDescent="0.2"/>
    <row r="575" s="5" customFormat="1" x14ac:dyDescent="0.2"/>
    <row r="576" s="5" customFormat="1" x14ac:dyDescent="0.2"/>
    <row r="577" s="5" customFormat="1" x14ac:dyDescent="0.2"/>
    <row r="578" s="5" customFormat="1" x14ac:dyDescent="0.2"/>
    <row r="579" s="5" customFormat="1" x14ac:dyDescent="0.2"/>
    <row r="580" s="5" customFormat="1" x14ac:dyDescent="0.2"/>
    <row r="581" s="5" customFormat="1" x14ac:dyDescent="0.2"/>
    <row r="582" s="5" customFormat="1" x14ac:dyDescent="0.2"/>
    <row r="583" s="5" customFormat="1" x14ac:dyDescent="0.2"/>
    <row r="584" s="5" customFormat="1" x14ac:dyDescent="0.2"/>
    <row r="585" s="5" customFormat="1" x14ac:dyDescent="0.2"/>
    <row r="586" s="5" customFormat="1" x14ac:dyDescent="0.2"/>
    <row r="587" s="5" customFormat="1" x14ac:dyDescent="0.2"/>
    <row r="588" s="5" customFormat="1" x14ac:dyDescent="0.2"/>
    <row r="589" s="5" customFormat="1" x14ac:dyDescent="0.2"/>
    <row r="590" s="5" customFormat="1" x14ac:dyDescent="0.2"/>
    <row r="591" s="5" customFormat="1" x14ac:dyDescent="0.2"/>
    <row r="592" s="5" customFormat="1" x14ac:dyDescent="0.2"/>
    <row r="593" s="5" customFormat="1" x14ac:dyDescent="0.2"/>
    <row r="594" s="5" customFormat="1" x14ac:dyDescent="0.2"/>
    <row r="595" s="5" customFormat="1" x14ac:dyDescent="0.2"/>
    <row r="596" s="5" customFormat="1" x14ac:dyDescent="0.2"/>
    <row r="597" s="5" customFormat="1" x14ac:dyDescent="0.2"/>
    <row r="598" s="5" customFormat="1" x14ac:dyDescent="0.2"/>
    <row r="599" s="5" customFormat="1" x14ac:dyDescent="0.2"/>
    <row r="600" s="5" customFormat="1" x14ac:dyDescent="0.2"/>
    <row r="601" s="5" customFormat="1" x14ac:dyDescent="0.2"/>
    <row r="602" s="5" customFormat="1" x14ac:dyDescent="0.2"/>
    <row r="603" s="5" customFormat="1" x14ac:dyDescent="0.2"/>
    <row r="604" s="5" customFormat="1" x14ac:dyDescent="0.2"/>
    <row r="605" s="5" customFormat="1" x14ac:dyDescent="0.2"/>
    <row r="606" s="5" customFormat="1" x14ac:dyDescent="0.2"/>
    <row r="607" s="5" customFormat="1" x14ac:dyDescent="0.2"/>
    <row r="608" s="5" customFormat="1" x14ac:dyDescent="0.2"/>
    <row r="609" s="5" customFormat="1" x14ac:dyDescent="0.2"/>
    <row r="610" s="5" customFormat="1" x14ac:dyDescent="0.2"/>
    <row r="611" s="5" customFormat="1" x14ac:dyDescent="0.2"/>
    <row r="612" s="5" customFormat="1" x14ac:dyDescent="0.2"/>
    <row r="613" s="5" customFormat="1" x14ac:dyDescent="0.2"/>
    <row r="614" s="5" customFormat="1" x14ac:dyDescent="0.2"/>
    <row r="615" s="5" customFormat="1" x14ac:dyDescent="0.2"/>
    <row r="616" s="5" customFormat="1" x14ac:dyDescent="0.2"/>
    <row r="617" s="5" customFormat="1" x14ac:dyDescent="0.2"/>
    <row r="618" s="5" customFormat="1" x14ac:dyDescent="0.2"/>
    <row r="619" s="5" customFormat="1" x14ac:dyDescent="0.2"/>
    <row r="620" s="5" customFormat="1" x14ac:dyDescent="0.2"/>
    <row r="621" s="5" customFormat="1" x14ac:dyDescent="0.2"/>
    <row r="622" s="5" customFormat="1" x14ac:dyDescent="0.2"/>
    <row r="623" s="5" customFormat="1" x14ac:dyDescent="0.2"/>
    <row r="624" s="5" customFormat="1" x14ac:dyDescent="0.2"/>
    <row r="625" s="5" customFormat="1" x14ac:dyDescent="0.2"/>
    <row r="626" s="5" customFormat="1" x14ac:dyDescent="0.2"/>
    <row r="627" s="5" customFormat="1" x14ac:dyDescent="0.2"/>
    <row r="628" s="5" customFormat="1" x14ac:dyDescent="0.2"/>
    <row r="629" s="5" customFormat="1" x14ac:dyDescent="0.2"/>
    <row r="630" s="5" customFormat="1" x14ac:dyDescent="0.2"/>
    <row r="631" s="5" customFormat="1" x14ac:dyDescent="0.2"/>
    <row r="632" s="5" customFormat="1" x14ac:dyDescent="0.2"/>
    <row r="633" s="5" customFormat="1" x14ac:dyDescent="0.2"/>
    <row r="634" s="5" customFormat="1" x14ac:dyDescent="0.2"/>
    <row r="635" s="5" customFormat="1" x14ac:dyDescent="0.2"/>
    <row r="636" s="5" customFormat="1" x14ac:dyDescent="0.2"/>
    <row r="637" s="5" customFormat="1" x14ac:dyDescent="0.2"/>
    <row r="638" s="5" customFormat="1" x14ac:dyDescent="0.2"/>
    <row r="639" s="5" customFormat="1" x14ac:dyDescent="0.2"/>
    <row r="640" s="5" customFormat="1" x14ac:dyDescent="0.2"/>
    <row r="641" s="5" customFormat="1" x14ac:dyDescent="0.2"/>
    <row r="642" s="5" customFormat="1" x14ac:dyDescent="0.2"/>
    <row r="643" s="5" customFormat="1" x14ac:dyDescent="0.2"/>
    <row r="644" s="5" customFormat="1" x14ac:dyDescent="0.2"/>
    <row r="645" s="5" customFormat="1" x14ac:dyDescent="0.2"/>
    <row r="646" s="5" customFormat="1" x14ac:dyDescent="0.2"/>
    <row r="647" s="5" customFormat="1" x14ac:dyDescent="0.2"/>
    <row r="648" s="5" customFormat="1" x14ac:dyDescent="0.2"/>
    <row r="649" s="5" customFormat="1" x14ac:dyDescent="0.2"/>
    <row r="650" s="5" customFormat="1" x14ac:dyDescent="0.2"/>
    <row r="651" s="5" customFormat="1" x14ac:dyDescent="0.2"/>
    <row r="652" s="5" customFormat="1" x14ac:dyDescent="0.2"/>
    <row r="653" s="5" customFormat="1" x14ac:dyDescent="0.2"/>
    <row r="654" s="5" customFormat="1" x14ac:dyDescent="0.2"/>
    <row r="655" s="5" customFormat="1" x14ac:dyDescent="0.2"/>
    <row r="656" s="5" customFormat="1" x14ac:dyDescent="0.2"/>
    <row r="657" s="5" customFormat="1" x14ac:dyDescent="0.2"/>
    <row r="658" s="5" customFormat="1" x14ac:dyDescent="0.2"/>
    <row r="659" s="5" customFormat="1" x14ac:dyDescent="0.2"/>
    <row r="660" s="5" customFormat="1" x14ac:dyDescent="0.2"/>
    <row r="661" s="5" customFormat="1" x14ac:dyDescent="0.2"/>
    <row r="662" s="5" customFormat="1" x14ac:dyDescent="0.2"/>
    <row r="663" s="5" customFormat="1" x14ac:dyDescent="0.2"/>
    <row r="664" s="5" customFormat="1" x14ac:dyDescent="0.2"/>
    <row r="665" s="5" customFormat="1" x14ac:dyDescent="0.2"/>
    <row r="666" s="5" customFormat="1" x14ac:dyDescent="0.2"/>
    <row r="667" s="5" customFormat="1" x14ac:dyDescent="0.2"/>
    <row r="668" s="5" customFormat="1" x14ac:dyDescent="0.2"/>
    <row r="669" s="5" customFormat="1" x14ac:dyDescent="0.2"/>
    <row r="670" s="5" customFormat="1" x14ac:dyDescent="0.2"/>
    <row r="671" s="5" customFormat="1" x14ac:dyDescent="0.2"/>
    <row r="672" s="5" customFormat="1" x14ac:dyDescent="0.2"/>
    <row r="673" s="5" customFormat="1" x14ac:dyDescent="0.2"/>
    <row r="674" s="5" customFormat="1" x14ac:dyDescent="0.2"/>
    <row r="675" s="5" customFormat="1" x14ac:dyDescent="0.2"/>
    <row r="676" s="5" customFormat="1" x14ac:dyDescent="0.2"/>
    <row r="677" s="5" customFormat="1" x14ac:dyDescent="0.2"/>
    <row r="678" s="5" customFormat="1" x14ac:dyDescent="0.2"/>
    <row r="679" s="5" customFormat="1" x14ac:dyDescent="0.2"/>
    <row r="680" s="5" customFormat="1" x14ac:dyDescent="0.2"/>
    <row r="681" s="5" customFormat="1" x14ac:dyDescent="0.2"/>
    <row r="682" s="5" customFormat="1" x14ac:dyDescent="0.2"/>
    <row r="683" s="5" customFormat="1" x14ac:dyDescent="0.2"/>
    <row r="684" s="5" customFormat="1" x14ac:dyDescent="0.2"/>
    <row r="685" s="5" customFormat="1" x14ac:dyDescent="0.2"/>
    <row r="686" s="5" customFormat="1" x14ac:dyDescent="0.2"/>
    <row r="687" s="5" customFormat="1" x14ac:dyDescent="0.2"/>
    <row r="688" s="5" customFormat="1" x14ac:dyDescent="0.2"/>
    <row r="689" s="5" customFormat="1" x14ac:dyDescent="0.2"/>
    <row r="690" s="5" customFormat="1" x14ac:dyDescent="0.2"/>
    <row r="691" s="5" customFormat="1" x14ac:dyDescent="0.2"/>
    <row r="692" s="5" customFormat="1" x14ac:dyDescent="0.2"/>
    <row r="693" s="5" customFormat="1" x14ac:dyDescent="0.2"/>
    <row r="694" s="5" customFormat="1" x14ac:dyDescent="0.2"/>
    <row r="695" s="5" customFormat="1" x14ac:dyDescent="0.2"/>
    <row r="696" s="5" customFormat="1" x14ac:dyDescent="0.2"/>
    <row r="697" s="5" customFormat="1" x14ac:dyDescent="0.2"/>
    <row r="698" s="5" customFormat="1" x14ac:dyDescent="0.2"/>
    <row r="699" s="5" customFormat="1" x14ac:dyDescent="0.2"/>
    <row r="700" s="5" customFormat="1" x14ac:dyDescent="0.2"/>
    <row r="701" s="5" customFormat="1" x14ac:dyDescent="0.2"/>
    <row r="702" s="5" customFormat="1" x14ac:dyDescent="0.2"/>
    <row r="703" s="5" customFormat="1" x14ac:dyDescent="0.2"/>
    <row r="704" s="5" customFormat="1" x14ac:dyDescent="0.2"/>
    <row r="705" s="5" customFormat="1" x14ac:dyDescent="0.2"/>
    <row r="706" s="5" customFormat="1" x14ac:dyDescent="0.2"/>
    <row r="707" s="5" customFormat="1" x14ac:dyDescent="0.2"/>
    <row r="708" s="5" customFormat="1" x14ac:dyDescent="0.2"/>
    <row r="709" s="5" customFormat="1" x14ac:dyDescent="0.2"/>
    <row r="710" s="5" customFormat="1" x14ac:dyDescent="0.2"/>
    <row r="711" s="5" customFormat="1" x14ac:dyDescent="0.2"/>
    <row r="712" s="5" customFormat="1" x14ac:dyDescent="0.2"/>
    <row r="713" s="5" customFormat="1" x14ac:dyDescent="0.2"/>
    <row r="714" s="5" customFormat="1" x14ac:dyDescent="0.2"/>
    <row r="715" s="5" customFormat="1" x14ac:dyDescent="0.2"/>
    <row r="716" s="5" customFormat="1" x14ac:dyDescent="0.2"/>
    <row r="717" s="5" customFormat="1" x14ac:dyDescent="0.2"/>
    <row r="718" s="5" customFormat="1" x14ac:dyDescent="0.2"/>
    <row r="719" s="5" customFormat="1" x14ac:dyDescent="0.2"/>
    <row r="720" s="5" customFormat="1" x14ac:dyDescent="0.2"/>
    <row r="721" s="5" customFormat="1" x14ac:dyDescent="0.2"/>
    <row r="722" s="5" customFormat="1" x14ac:dyDescent="0.2"/>
    <row r="723" s="5" customFormat="1" x14ac:dyDescent="0.2"/>
    <row r="724" s="5" customFormat="1" x14ac:dyDescent="0.2"/>
    <row r="725" s="5" customFormat="1" x14ac:dyDescent="0.2"/>
    <row r="726" s="5" customFormat="1" x14ac:dyDescent="0.2"/>
    <row r="727" s="5" customFormat="1" x14ac:dyDescent="0.2"/>
    <row r="728" s="5" customFormat="1" x14ac:dyDescent="0.2"/>
    <row r="729" s="5" customFormat="1" x14ac:dyDescent="0.2"/>
    <row r="730" s="5" customFormat="1" x14ac:dyDescent="0.2"/>
    <row r="731" s="5" customFormat="1" x14ac:dyDescent="0.2"/>
    <row r="732" s="5" customFormat="1" x14ac:dyDescent="0.2"/>
    <row r="733" s="5" customFormat="1" x14ac:dyDescent="0.2"/>
    <row r="734" s="5" customFormat="1" x14ac:dyDescent="0.2"/>
    <row r="735" s="5" customFormat="1" x14ac:dyDescent="0.2"/>
    <row r="736" s="5" customFormat="1" x14ac:dyDescent="0.2"/>
    <row r="737" s="5" customFormat="1" x14ac:dyDescent="0.2"/>
    <row r="738" s="5" customFormat="1" x14ac:dyDescent="0.2"/>
    <row r="739" s="5" customFormat="1" x14ac:dyDescent="0.2"/>
    <row r="740" s="5" customFormat="1" x14ac:dyDescent="0.2"/>
    <row r="741" s="5" customFormat="1" x14ac:dyDescent="0.2"/>
    <row r="742" s="5" customFormat="1" x14ac:dyDescent="0.2"/>
    <row r="743" s="5" customFormat="1" x14ac:dyDescent="0.2"/>
    <row r="744" s="5" customFormat="1" x14ac:dyDescent="0.2"/>
    <row r="745" s="5" customFormat="1" x14ac:dyDescent="0.2"/>
    <row r="746" s="5" customFormat="1" x14ac:dyDescent="0.2"/>
    <row r="747" s="5" customFormat="1" x14ac:dyDescent="0.2"/>
    <row r="748" s="5" customFormat="1" x14ac:dyDescent="0.2"/>
    <row r="749" s="5" customFormat="1" x14ac:dyDescent="0.2"/>
    <row r="750" s="5" customFormat="1" x14ac:dyDescent="0.2"/>
    <row r="751" s="5" customFormat="1" x14ac:dyDescent="0.2"/>
    <row r="752" s="5" customFormat="1" x14ac:dyDescent="0.2"/>
    <row r="753" s="5" customFormat="1" x14ac:dyDescent="0.2"/>
    <row r="754" s="5" customFormat="1" x14ac:dyDescent="0.2"/>
    <row r="755" s="5" customFormat="1" x14ac:dyDescent="0.2"/>
    <row r="756" s="5" customFormat="1" x14ac:dyDescent="0.2"/>
    <row r="757" s="5" customFormat="1" x14ac:dyDescent="0.2"/>
    <row r="758" s="5" customFormat="1" x14ac:dyDescent="0.2"/>
    <row r="759" s="5" customFormat="1" x14ac:dyDescent="0.2"/>
    <row r="760" s="5" customFormat="1" x14ac:dyDescent="0.2"/>
    <row r="761" s="5" customFormat="1" x14ac:dyDescent="0.2"/>
    <row r="762" s="5" customFormat="1" x14ac:dyDescent="0.2"/>
    <row r="763" s="5" customFormat="1" x14ac:dyDescent="0.2"/>
    <row r="764" s="5" customFormat="1" x14ac:dyDescent="0.2"/>
    <row r="765" s="5" customFormat="1" x14ac:dyDescent="0.2"/>
    <row r="766" s="5" customFormat="1" x14ac:dyDescent="0.2"/>
    <row r="767" s="5" customFormat="1" x14ac:dyDescent="0.2"/>
    <row r="768" s="5" customFormat="1" x14ac:dyDescent="0.2"/>
    <row r="769" s="5" customFormat="1" x14ac:dyDescent="0.2"/>
    <row r="770" s="5" customFormat="1" x14ac:dyDescent="0.2"/>
    <row r="771" s="5" customFormat="1" x14ac:dyDescent="0.2"/>
    <row r="772" s="5" customFormat="1" x14ac:dyDescent="0.2"/>
    <row r="773" s="5" customFormat="1" x14ac:dyDescent="0.2"/>
    <row r="774" s="5" customFormat="1" x14ac:dyDescent="0.2"/>
    <row r="775" s="5" customFormat="1" x14ac:dyDescent="0.2"/>
    <row r="776" s="5" customFormat="1" x14ac:dyDescent="0.2"/>
    <row r="777" s="5" customFormat="1" x14ac:dyDescent="0.2"/>
    <row r="778" s="5" customFormat="1" x14ac:dyDescent="0.2"/>
    <row r="779" s="5" customFormat="1" x14ac:dyDescent="0.2"/>
    <row r="780" s="5" customFormat="1" x14ac:dyDescent="0.2"/>
    <row r="781" s="5" customFormat="1" x14ac:dyDescent="0.2"/>
    <row r="782" s="5" customFormat="1" x14ac:dyDescent="0.2"/>
    <row r="783" s="5" customFormat="1" x14ac:dyDescent="0.2"/>
    <row r="784" s="5" customFormat="1" x14ac:dyDescent="0.2"/>
    <row r="785" s="5" customFormat="1" x14ac:dyDescent="0.2"/>
    <row r="786" s="5" customFormat="1" x14ac:dyDescent="0.2"/>
    <row r="787" s="5" customFormat="1" x14ac:dyDescent="0.2"/>
    <row r="788" s="5" customFormat="1" x14ac:dyDescent="0.2"/>
    <row r="789" s="5" customFormat="1" x14ac:dyDescent="0.2"/>
    <row r="790" s="5" customFormat="1" x14ac:dyDescent="0.2"/>
    <row r="791" s="5" customFormat="1" x14ac:dyDescent="0.2"/>
    <row r="792" s="5" customFormat="1" x14ac:dyDescent="0.2"/>
    <row r="793" s="5" customFormat="1" x14ac:dyDescent="0.2"/>
    <row r="794" s="5" customFormat="1" x14ac:dyDescent="0.2"/>
    <row r="795" s="5" customFormat="1" x14ac:dyDescent="0.2"/>
    <row r="796" s="5" customFormat="1" x14ac:dyDescent="0.2"/>
    <row r="797" s="5" customFormat="1" x14ac:dyDescent="0.2"/>
    <row r="798" s="5" customFormat="1" x14ac:dyDescent="0.2"/>
    <row r="799" s="5" customFormat="1" x14ac:dyDescent="0.2"/>
    <row r="800" s="5" customFormat="1" x14ac:dyDescent="0.2"/>
    <row r="801" s="5" customFormat="1" x14ac:dyDescent="0.2"/>
    <row r="802" s="5" customFormat="1" x14ac:dyDescent="0.2"/>
    <row r="803" s="5" customFormat="1" x14ac:dyDescent="0.2"/>
    <row r="804" s="5" customFormat="1" x14ac:dyDescent="0.2"/>
    <row r="805" s="5" customFormat="1" x14ac:dyDescent="0.2"/>
    <row r="806" s="5" customFormat="1" x14ac:dyDescent="0.2"/>
    <row r="807" s="5" customFormat="1" x14ac:dyDescent="0.2"/>
    <row r="808" s="5" customFormat="1" x14ac:dyDescent="0.2"/>
    <row r="809" s="5" customFormat="1" x14ac:dyDescent="0.2"/>
    <row r="810" s="5" customFormat="1" x14ac:dyDescent="0.2"/>
    <row r="811" s="5" customFormat="1" x14ac:dyDescent="0.2"/>
    <row r="812" s="5" customFormat="1" x14ac:dyDescent="0.2"/>
    <row r="813" s="5" customFormat="1" x14ac:dyDescent="0.2"/>
    <row r="814" s="5" customFormat="1" x14ac:dyDescent="0.2"/>
    <row r="815" s="5" customFormat="1" x14ac:dyDescent="0.2"/>
    <row r="816" s="5" customFormat="1" x14ac:dyDescent="0.2"/>
    <row r="817" s="5" customFormat="1" x14ac:dyDescent="0.2"/>
    <row r="818" s="5" customFormat="1" x14ac:dyDescent="0.2"/>
    <row r="819" s="5" customFormat="1" x14ac:dyDescent="0.2"/>
    <row r="820" s="5" customFormat="1" x14ac:dyDescent="0.2"/>
    <row r="821" s="5" customFormat="1" x14ac:dyDescent="0.2"/>
    <row r="822" s="5" customFormat="1" x14ac:dyDescent="0.2"/>
    <row r="823" s="5" customFormat="1" x14ac:dyDescent="0.2"/>
    <row r="824" s="5" customFormat="1" x14ac:dyDescent="0.2"/>
    <row r="825" s="5" customFormat="1" x14ac:dyDescent="0.2"/>
    <row r="826" s="5" customFormat="1" x14ac:dyDescent="0.2"/>
    <row r="827" s="5" customFormat="1" x14ac:dyDescent="0.2"/>
    <row r="828" s="5" customFormat="1" x14ac:dyDescent="0.2"/>
    <row r="829" s="5" customFormat="1" x14ac:dyDescent="0.2"/>
    <row r="830" s="5" customFormat="1" x14ac:dyDescent="0.2"/>
    <row r="831" s="5" customFormat="1" x14ac:dyDescent="0.2"/>
    <row r="832" s="5" customFormat="1" x14ac:dyDescent="0.2"/>
    <row r="833" s="5" customFormat="1" x14ac:dyDescent="0.2"/>
    <row r="834" s="5" customFormat="1" x14ac:dyDescent="0.2"/>
    <row r="835" s="5" customFormat="1" x14ac:dyDescent="0.2"/>
    <row r="836" s="5" customFormat="1" x14ac:dyDescent="0.2"/>
    <row r="837" s="5" customFormat="1" x14ac:dyDescent="0.2"/>
    <row r="838" s="5" customFormat="1" x14ac:dyDescent="0.2"/>
    <row r="839" s="5" customFormat="1" x14ac:dyDescent="0.2"/>
    <row r="840" s="5" customFormat="1" x14ac:dyDescent="0.2"/>
    <row r="841" s="5" customFormat="1" x14ac:dyDescent="0.2"/>
    <row r="842" s="5" customFormat="1" x14ac:dyDescent="0.2"/>
    <row r="843" s="5" customFormat="1" x14ac:dyDescent="0.2"/>
    <row r="844" s="5" customFormat="1" x14ac:dyDescent="0.2"/>
    <row r="845" s="5" customFormat="1" x14ac:dyDescent="0.2"/>
    <row r="846" s="5" customFormat="1" x14ac:dyDescent="0.2"/>
    <row r="847" s="5" customFormat="1" x14ac:dyDescent="0.2"/>
    <row r="848" s="5" customFormat="1" x14ac:dyDescent="0.2"/>
    <row r="849" s="5" customFormat="1" x14ac:dyDescent="0.2"/>
    <row r="850" s="5" customFormat="1" x14ac:dyDescent="0.2"/>
    <row r="851" s="5" customFormat="1" x14ac:dyDescent="0.2"/>
    <row r="852" s="5" customFormat="1" x14ac:dyDescent="0.2"/>
    <row r="853" s="5" customFormat="1" x14ac:dyDescent="0.2"/>
    <row r="854" s="5" customFormat="1" x14ac:dyDescent="0.2"/>
    <row r="855" s="5" customFormat="1" x14ac:dyDescent="0.2"/>
    <row r="856" s="5" customFormat="1" x14ac:dyDescent="0.2"/>
    <row r="857" s="5" customFormat="1" x14ac:dyDescent="0.2"/>
    <row r="858" s="5" customFormat="1" x14ac:dyDescent="0.2"/>
    <row r="859" s="5" customFormat="1" x14ac:dyDescent="0.2"/>
    <row r="860" s="5" customFormat="1" x14ac:dyDescent="0.2"/>
    <row r="861" s="5" customFormat="1" x14ac:dyDescent="0.2"/>
    <row r="862" s="5" customFormat="1" x14ac:dyDescent="0.2"/>
    <row r="863" s="5" customFormat="1" x14ac:dyDescent="0.2"/>
    <row r="864" s="5" customFormat="1" x14ac:dyDescent="0.2"/>
    <row r="865" s="5" customFormat="1" x14ac:dyDescent="0.2"/>
    <row r="866" s="5" customFormat="1" x14ac:dyDescent="0.2"/>
    <row r="867" s="5" customFormat="1" x14ac:dyDescent="0.2"/>
    <row r="868" s="5" customFormat="1" x14ac:dyDescent="0.2"/>
    <row r="869" s="5" customFormat="1" x14ac:dyDescent="0.2"/>
    <row r="870" s="5" customFormat="1" x14ac:dyDescent="0.2"/>
    <row r="871" s="5" customFormat="1" x14ac:dyDescent="0.2"/>
    <row r="872" s="5" customFormat="1" x14ac:dyDescent="0.2"/>
    <row r="873" s="5" customFormat="1" x14ac:dyDescent="0.2"/>
    <row r="874" s="5" customFormat="1" x14ac:dyDescent="0.2"/>
    <row r="875" s="5" customFormat="1" x14ac:dyDescent="0.2"/>
    <row r="876" s="5" customFormat="1" x14ac:dyDescent="0.2"/>
    <row r="877" s="5" customFormat="1" x14ac:dyDescent="0.2"/>
    <row r="878" s="5" customFormat="1" x14ac:dyDescent="0.2"/>
    <row r="879" s="5" customFormat="1" x14ac:dyDescent="0.2"/>
    <row r="880" s="5" customFormat="1" x14ac:dyDescent="0.2"/>
    <row r="881" s="5" customFormat="1" x14ac:dyDescent="0.2"/>
    <row r="882" s="5" customFormat="1" x14ac:dyDescent="0.2"/>
    <row r="883" s="5" customFormat="1" x14ac:dyDescent="0.2"/>
    <row r="884" s="5" customFormat="1" x14ac:dyDescent="0.2"/>
    <row r="885" s="5" customFormat="1" x14ac:dyDescent="0.2"/>
    <row r="886" s="5" customFormat="1" x14ac:dyDescent="0.2"/>
    <row r="887" s="5" customFormat="1" x14ac:dyDescent="0.2"/>
    <row r="888" s="5" customFormat="1" x14ac:dyDescent="0.2"/>
    <row r="889" s="5" customFormat="1" x14ac:dyDescent="0.2"/>
    <row r="890" s="5" customFormat="1" x14ac:dyDescent="0.2"/>
    <row r="891" s="5" customFormat="1" x14ac:dyDescent="0.2"/>
    <row r="892" s="5" customFormat="1" x14ac:dyDescent="0.2"/>
    <row r="893" s="5" customFormat="1" x14ac:dyDescent="0.2"/>
    <row r="894" s="5" customFormat="1" x14ac:dyDescent="0.2"/>
  </sheetData>
  <mergeCells count="15">
    <mergeCell ref="A45:M45"/>
    <mergeCell ref="D2:E2"/>
    <mergeCell ref="F2:G2"/>
    <mergeCell ref="H2:I2"/>
    <mergeCell ref="J2:K2"/>
    <mergeCell ref="L2:M2"/>
    <mergeCell ref="A3:A4"/>
    <mergeCell ref="B3:C4"/>
    <mergeCell ref="D3:I3"/>
    <mergeCell ref="J3:K3"/>
    <mergeCell ref="L3:M4"/>
    <mergeCell ref="D4:E4"/>
    <mergeCell ref="F4:G4"/>
    <mergeCell ref="H4:I4"/>
    <mergeCell ref="J4:K4"/>
  </mergeCells>
  <pageMargins left="0.7" right="0.7" top="0.78740157499999996" bottom="0.78740157499999996" header="0.3" footer="0.3"/>
  <pageSetup paperSize="9" scale="71"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6"/>
  <sheetViews>
    <sheetView topLeftCell="A7" zoomScaleNormal="100" workbookViewId="0"/>
  </sheetViews>
  <sheetFormatPr baseColWidth="10" defaultRowHeight="14.25" x14ac:dyDescent="0.2"/>
  <cols>
    <col min="1" max="1" width="20.5" style="5" customWidth="1"/>
    <col min="2" max="2" width="11" style="5"/>
    <col min="3" max="3" width="7.375" style="5" customWidth="1"/>
    <col min="4" max="4" width="11" style="5"/>
    <col min="5" max="5" width="7.125" style="5" customWidth="1"/>
    <col min="6" max="6" width="11" style="5"/>
    <col min="7" max="7" width="6.5" style="5" customWidth="1"/>
    <col min="8" max="8" width="11" style="5"/>
    <col min="9" max="9" width="6.875" style="14" customWidth="1"/>
    <col min="10" max="10" width="11" style="14"/>
    <col min="11" max="11" width="6.875" style="5" customWidth="1"/>
    <col min="12" max="12" width="11" style="5"/>
    <col min="13" max="13" width="6.875" style="5" customWidth="1"/>
    <col min="14" max="24" width="11" style="5"/>
  </cols>
  <sheetData>
    <row r="1" spans="1:24" x14ac:dyDescent="0.2">
      <c r="A1" s="4" t="s">
        <v>66</v>
      </c>
      <c r="E1" s="8"/>
      <c r="I1" s="80"/>
      <c r="M1" s="80" t="s">
        <v>30</v>
      </c>
    </row>
    <row r="2" spans="1:24" s="14" customFormat="1" ht="9" customHeight="1" x14ac:dyDescent="0.2">
      <c r="D2" s="202"/>
      <c r="E2" s="202"/>
      <c r="F2" s="202"/>
      <c r="G2" s="202"/>
      <c r="H2" s="197"/>
      <c r="I2" s="197"/>
    </row>
    <row r="3" spans="1:24" s="87" customFormat="1" ht="31.5" customHeight="1" x14ac:dyDescent="0.2">
      <c r="A3" s="86"/>
      <c r="B3" s="208" t="s">
        <v>70</v>
      </c>
      <c r="C3" s="218"/>
      <c r="D3" s="218"/>
      <c r="E3" s="218"/>
      <c r="F3" s="218"/>
      <c r="G3" s="219"/>
      <c r="H3" s="204" t="s">
        <v>47</v>
      </c>
      <c r="I3" s="204"/>
      <c r="J3" s="208" t="s">
        <v>84</v>
      </c>
      <c r="K3" s="213"/>
      <c r="L3" s="213"/>
      <c r="M3" s="214"/>
    </row>
    <row r="4" spans="1:24" s="85" customFormat="1" ht="63.75" customHeight="1" x14ac:dyDescent="0.2">
      <c r="A4" s="88"/>
      <c r="B4" s="200" t="s">
        <v>0</v>
      </c>
      <c r="C4" s="201"/>
      <c r="D4" s="200" t="s">
        <v>71</v>
      </c>
      <c r="E4" s="201"/>
      <c r="F4" s="200" t="s">
        <v>46</v>
      </c>
      <c r="G4" s="201"/>
      <c r="H4" s="206"/>
      <c r="I4" s="207"/>
      <c r="J4" s="200" t="s">
        <v>85</v>
      </c>
      <c r="K4" s="201"/>
      <c r="L4" s="200" t="s">
        <v>86</v>
      </c>
      <c r="M4" s="212"/>
      <c r="N4" s="84"/>
      <c r="O4" s="84"/>
      <c r="P4" s="84"/>
      <c r="Q4" s="84"/>
      <c r="R4" s="84"/>
      <c r="S4" s="84"/>
      <c r="T4" s="84"/>
      <c r="U4" s="84"/>
      <c r="V4" s="84"/>
      <c r="W4" s="84"/>
      <c r="X4" s="84"/>
    </row>
    <row r="5" spans="1:24" ht="24" customHeight="1" x14ac:dyDescent="0.2">
      <c r="A5" s="18"/>
      <c r="B5" s="66" t="s">
        <v>1</v>
      </c>
      <c r="C5" s="49" t="s">
        <v>34</v>
      </c>
      <c r="D5" s="67" t="s">
        <v>1</v>
      </c>
      <c r="E5" s="49" t="s">
        <v>34</v>
      </c>
      <c r="F5" s="67" t="s">
        <v>1</v>
      </c>
      <c r="G5" s="49" t="s">
        <v>34</v>
      </c>
      <c r="H5" s="67" t="s">
        <v>1</v>
      </c>
      <c r="I5" s="68" t="s">
        <v>34</v>
      </c>
      <c r="J5" s="107" t="s">
        <v>1</v>
      </c>
      <c r="K5" s="108" t="s">
        <v>34</v>
      </c>
      <c r="L5" s="110" t="s">
        <v>87</v>
      </c>
      <c r="M5" s="112" t="s">
        <v>88</v>
      </c>
    </row>
    <row r="6" spans="1:24" ht="6.75" customHeight="1" x14ac:dyDescent="0.2">
      <c r="A6" s="36"/>
      <c r="B6" s="37"/>
      <c r="C6" s="38"/>
      <c r="D6" s="37"/>
      <c r="E6" s="38"/>
      <c r="F6" s="37"/>
      <c r="G6" s="38"/>
      <c r="H6" s="74"/>
      <c r="I6" s="38"/>
      <c r="J6" s="74"/>
      <c r="K6" s="38"/>
      <c r="L6" s="74"/>
      <c r="M6" s="38"/>
    </row>
    <row r="7" spans="1:24" s="17" customFormat="1" ht="12" customHeight="1" x14ac:dyDescent="0.15">
      <c r="A7" s="69" t="s">
        <v>0</v>
      </c>
      <c r="B7" s="95">
        <v>3496709</v>
      </c>
      <c r="C7" s="106">
        <v>0.35930656105605463</v>
      </c>
      <c r="D7" s="72">
        <v>2835479.0744005665</v>
      </c>
      <c r="E7" s="73">
        <v>0.4361940039404954</v>
      </c>
      <c r="F7" s="72">
        <v>661230</v>
      </c>
      <c r="G7" s="73">
        <v>1.1338741018699601</v>
      </c>
      <c r="H7" s="72">
        <v>661230</v>
      </c>
      <c r="I7" s="73">
        <v>1.1338741018699576</v>
      </c>
      <c r="J7" s="72" t="s">
        <v>32</v>
      </c>
      <c r="K7" s="72" t="s">
        <v>32</v>
      </c>
      <c r="L7" s="72" t="s">
        <v>32</v>
      </c>
      <c r="M7" s="72" t="s">
        <v>32</v>
      </c>
      <c r="N7" s="16"/>
      <c r="O7" s="16"/>
      <c r="P7" s="16"/>
      <c r="Q7" s="16"/>
      <c r="R7" s="16"/>
      <c r="S7" s="16"/>
      <c r="T7" s="16"/>
      <c r="U7" s="16"/>
      <c r="V7" s="16"/>
      <c r="W7" s="16"/>
      <c r="X7" s="16"/>
    </row>
    <row r="8" spans="1:24" s="16" customFormat="1" ht="5.25" customHeight="1" x14ac:dyDescent="0.25">
      <c r="A8" s="39"/>
      <c r="B8" s="96"/>
      <c r="C8" s="97"/>
      <c r="D8" s="40"/>
      <c r="E8" s="41"/>
      <c r="F8" s="40"/>
      <c r="G8" s="42"/>
      <c r="H8" s="40"/>
      <c r="I8" s="41"/>
      <c r="M8" s="28"/>
    </row>
    <row r="9" spans="1:24" s="17" customFormat="1" ht="12" customHeight="1" x14ac:dyDescent="0.15">
      <c r="A9" s="34" t="s">
        <v>2</v>
      </c>
      <c r="B9" s="98">
        <v>651775.16959714936</v>
      </c>
      <c r="C9" s="99">
        <v>0.85046162740195441</v>
      </c>
      <c r="D9" s="43">
        <v>589455.06116387271</v>
      </c>
      <c r="E9" s="44">
        <v>0.94213574598403382</v>
      </c>
      <c r="F9" s="43">
        <v>62320.108433276742</v>
      </c>
      <c r="G9" s="44">
        <v>3.9726922233184858</v>
      </c>
      <c r="H9" s="43">
        <v>144511.82628664712</v>
      </c>
      <c r="I9" s="44">
        <v>2.4136662516823804</v>
      </c>
      <c r="J9" s="43">
        <f>+H9-F9</f>
        <v>82191.717853370385</v>
      </c>
      <c r="K9" s="44">
        <v>5.205903250924659</v>
      </c>
      <c r="L9" s="109">
        <f>+(J9*100)/B9</f>
        <v>12.610440177426769</v>
      </c>
      <c r="M9" s="44">
        <v>0.64766788221425808</v>
      </c>
      <c r="N9" s="16"/>
      <c r="O9" s="16"/>
      <c r="P9" s="16"/>
      <c r="Q9" s="16"/>
      <c r="R9" s="16"/>
      <c r="S9" s="16"/>
      <c r="T9" s="16"/>
      <c r="U9" s="16"/>
      <c r="V9" s="16"/>
      <c r="W9" s="16"/>
      <c r="X9" s="16"/>
    </row>
    <row r="10" spans="1:24" s="17" customFormat="1" ht="12" customHeight="1" x14ac:dyDescent="0.15">
      <c r="A10" s="34" t="s">
        <v>3</v>
      </c>
      <c r="B10" s="98">
        <v>453998.02802949661</v>
      </c>
      <c r="C10" s="99">
        <v>1.0454140454198058</v>
      </c>
      <c r="D10" s="43">
        <v>410357.12588298973</v>
      </c>
      <c r="E10" s="44">
        <v>1.154359274508816</v>
      </c>
      <c r="F10" s="43">
        <v>43640.902146506793</v>
      </c>
      <c r="G10" s="44">
        <v>4.751365899830982</v>
      </c>
      <c r="H10" s="43">
        <v>61838.444873118591</v>
      </c>
      <c r="I10" s="44">
        <v>4.0390670083665352</v>
      </c>
      <c r="J10" s="43">
        <f t="shared" ref="J10:J38" si="0">+H10-F10</f>
        <v>18197.542726611799</v>
      </c>
      <c r="K10" s="44">
        <v>17.840971535333559</v>
      </c>
      <c r="L10" s="109">
        <f>+(J10*100)/B10</f>
        <v>4.0082867332255221</v>
      </c>
      <c r="M10" s="44">
        <v>0.71388855450429356</v>
      </c>
      <c r="N10" s="16"/>
      <c r="O10" s="16"/>
      <c r="P10" s="16"/>
      <c r="Q10" s="16"/>
      <c r="R10" s="16"/>
      <c r="S10" s="16"/>
      <c r="T10" s="16"/>
      <c r="U10" s="16"/>
      <c r="V10" s="16"/>
      <c r="W10" s="16"/>
      <c r="X10" s="16"/>
    </row>
    <row r="11" spans="1:24" s="17" customFormat="1" ht="12" customHeight="1" x14ac:dyDescent="0.15">
      <c r="A11" s="34" t="s">
        <v>4</v>
      </c>
      <c r="B11" s="98">
        <v>176516.76690235574</v>
      </c>
      <c r="C11" s="99">
        <v>1.2821060395284429</v>
      </c>
      <c r="D11" s="43">
        <v>140021.99224837116</v>
      </c>
      <c r="E11" s="44">
        <v>1.5991869389168796</v>
      </c>
      <c r="F11" s="43">
        <v>36494.774653984525</v>
      </c>
      <c r="G11" s="44">
        <v>3.9548869586108628</v>
      </c>
      <c r="H11" s="43">
        <v>30233.189576362482</v>
      </c>
      <c r="I11" s="44">
        <v>5.5980554122709973</v>
      </c>
      <c r="J11" s="43">
        <f t="shared" si="0"/>
        <v>-6261.5850776220432</v>
      </c>
      <c r="K11" s="44">
        <v>35.536003268851502</v>
      </c>
      <c r="L11" s="109">
        <f t="shared" ref="L11:L38" si="1">+(J11*100)/B11</f>
        <v>-3.5473032888064289</v>
      </c>
      <c r="M11" s="44">
        <v>1.2597491039686888</v>
      </c>
      <c r="N11" s="16"/>
      <c r="O11" s="16"/>
      <c r="P11" s="16"/>
      <c r="Q11" s="16"/>
      <c r="R11" s="16"/>
      <c r="S11" s="16"/>
      <c r="T11" s="16"/>
      <c r="U11" s="16"/>
      <c r="V11" s="16"/>
      <c r="W11" s="16"/>
      <c r="X11" s="16"/>
    </row>
    <row r="12" spans="1:24" s="17" customFormat="1" ht="12" customHeight="1" x14ac:dyDescent="0.15">
      <c r="A12" s="34" t="s">
        <v>5</v>
      </c>
      <c r="B12" s="98">
        <v>15306.859288642521</v>
      </c>
      <c r="C12" s="99">
        <v>5.9685969138725179</v>
      </c>
      <c r="D12" s="43">
        <v>11826.870637953234</v>
      </c>
      <c r="E12" s="44">
        <v>7.5481979599772622</v>
      </c>
      <c r="F12" s="43">
        <v>3479.9886506892872</v>
      </c>
      <c r="G12" s="44">
        <v>17.001955670225641</v>
      </c>
      <c r="H12" s="43">
        <v>1894.0311446360558</v>
      </c>
      <c r="I12" s="44">
        <v>23.875060825247679</v>
      </c>
      <c r="J12" s="43">
        <f t="shared" si="0"/>
        <v>-1585.9575060532313</v>
      </c>
      <c r="K12" s="44">
        <v>46.954883922343903</v>
      </c>
      <c r="L12" s="109">
        <f t="shared" si="1"/>
        <v>-10.361090254680722</v>
      </c>
      <c r="M12" s="44">
        <v>4.8255736179849062</v>
      </c>
      <c r="N12" s="16"/>
      <c r="O12" s="16"/>
      <c r="P12" s="16"/>
      <c r="Q12" s="16"/>
      <c r="R12" s="16"/>
      <c r="S12" s="16"/>
      <c r="T12" s="16"/>
      <c r="U12" s="16"/>
      <c r="V12" s="16"/>
      <c r="W12" s="16"/>
      <c r="X12" s="16"/>
    </row>
    <row r="13" spans="1:24" s="17" customFormat="1" ht="12" customHeight="1" x14ac:dyDescent="0.15">
      <c r="A13" s="34" t="s">
        <v>6</v>
      </c>
      <c r="B13" s="98">
        <v>68819.831640554126</v>
      </c>
      <c r="C13" s="99">
        <v>2.8619808135344442</v>
      </c>
      <c r="D13" s="43">
        <v>40413.575112595769</v>
      </c>
      <c r="E13" s="44">
        <v>4.6183413458836347</v>
      </c>
      <c r="F13" s="43">
        <v>28406.256527958372</v>
      </c>
      <c r="G13" s="44">
        <v>5.8706246154771886</v>
      </c>
      <c r="H13" s="43">
        <v>14251.05781180643</v>
      </c>
      <c r="I13" s="44">
        <v>8.546077030849359</v>
      </c>
      <c r="J13" s="43">
        <f t="shared" si="0"/>
        <v>-14155.198716151943</v>
      </c>
      <c r="K13" s="44">
        <v>14.593995054751</v>
      </c>
      <c r="L13" s="109">
        <f t="shared" si="1"/>
        <v>-20.568487859843255</v>
      </c>
      <c r="M13" s="44">
        <v>2.9434775099678334</v>
      </c>
      <c r="N13" s="16"/>
      <c r="O13" s="16"/>
      <c r="P13" s="16"/>
      <c r="Q13" s="16"/>
      <c r="R13" s="16"/>
      <c r="S13" s="16"/>
      <c r="T13" s="16"/>
      <c r="U13" s="16"/>
      <c r="V13" s="16"/>
      <c r="W13" s="16"/>
      <c r="X13" s="16"/>
    </row>
    <row r="14" spans="1:24" s="17" customFormat="1" ht="5.25" customHeight="1" x14ac:dyDescent="0.15">
      <c r="A14" s="34"/>
      <c r="B14" s="98"/>
      <c r="C14" s="99"/>
      <c r="D14" s="43"/>
      <c r="E14" s="44"/>
      <c r="F14" s="43"/>
      <c r="G14" s="44"/>
      <c r="H14" s="43"/>
      <c r="I14" s="44"/>
      <c r="J14" s="43"/>
      <c r="K14" s="44"/>
      <c r="L14" s="109"/>
      <c r="M14" s="44"/>
      <c r="N14" s="16"/>
      <c r="O14" s="16"/>
      <c r="P14" s="16"/>
      <c r="Q14" s="16"/>
      <c r="R14" s="16"/>
      <c r="S14" s="16"/>
      <c r="T14" s="16"/>
      <c r="U14" s="16"/>
      <c r="V14" s="16"/>
      <c r="W14" s="16"/>
      <c r="X14" s="16"/>
    </row>
    <row r="15" spans="1:24" s="17" customFormat="1" ht="12" customHeight="1" x14ac:dyDescent="0.15">
      <c r="A15" s="34" t="s">
        <v>7</v>
      </c>
      <c r="B15" s="98">
        <v>16722.081053052276</v>
      </c>
      <c r="C15" s="99">
        <v>5.9990767436975458</v>
      </c>
      <c r="D15" s="43">
        <v>11137.269919035936</v>
      </c>
      <c r="E15" s="44">
        <v>8.7354559697329197</v>
      </c>
      <c r="F15" s="43">
        <v>5584.8111340163368</v>
      </c>
      <c r="G15" s="44">
        <v>13.989932445430785</v>
      </c>
      <c r="H15" s="43">
        <v>4374.0767584606701</v>
      </c>
      <c r="I15" s="44">
        <v>14.965787699315749</v>
      </c>
      <c r="J15" s="43">
        <f t="shared" si="0"/>
        <v>-1210.7343755556667</v>
      </c>
      <c r="K15" s="44">
        <v>84.188934931174401</v>
      </c>
      <c r="L15" s="109">
        <f t="shared" si="1"/>
        <v>-7.2403331362556198</v>
      </c>
      <c r="M15" s="44">
        <v>6.0800642408710237</v>
      </c>
      <c r="N15" s="16"/>
      <c r="O15" s="16"/>
      <c r="P15" s="16"/>
      <c r="Q15" s="16"/>
      <c r="R15" s="16"/>
      <c r="S15" s="16"/>
      <c r="T15" s="16"/>
      <c r="U15" s="16"/>
      <c r="V15" s="16"/>
      <c r="W15" s="16"/>
      <c r="X15" s="16"/>
    </row>
    <row r="16" spans="1:24" s="17" customFormat="1" ht="12" customHeight="1" x14ac:dyDescent="0.15">
      <c r="A16" s="34" t="s">
        <v>8</v>
      </c>
      <c r="B16" s="98">
        <v>19432.065984055414</v>
      </c>
      <c r="C16" s="99">
        <v>5.3871952661799254</v>
      </c>
      <c r="D16" s="43">
        <v>10510.159388569031</v>
      </c>
      <c r="E16" s="44">
        <v>9.124435517988557</v>
      </c>
      <c r="F16" s="43">
        <v>8921.9065954863818</v>
      </c>
      <c r="G16" s="44">
        <v>10.296399632679398</v>
      </c>
      <c r="H16" s="43">
        <v>5060.6848177074626</v>
      </c>
      <c r="I16" s="44">
        <v>13.594319038302569</v>
      </c>
      <c r="J16" s="43">
        <f t="shared" si="0"/>
        <v>-3861.2217777789192</v>
      </c>
      <c r="K16" s="44">
        <v>29.723772525557301</v>
      </c>
      <c r="L16" s="109">
        <f t="shared" si="1"/>
        <v>-19.870361602040493</v>
      </c>
      <c r="M16" s="44">
        <v>5.8084053908947952</v>
      </c>
      <c r="N16" s="16"/>
      <c r="O16" s="16"/>
      <c r="P16" s="16"/>
      <c r="Q16" s="16"/>
      <c r="R16" s="16"/>
      <c r="S16" s="16"/>
      <c r="T16" s="16"/>
      <c r="U16" s="16"/>
      <c r="V16" s="16"/>
      <c r="W16" s="16"/>
      <c r="X16" s="16"/>
    </row>
    <row r="17" spans="1:24" s="17" customFormat="1" ht="12" customHeight="1" x14ac:dyDescent="0.15">
      <c r="A17" s="34" t="s">
        <v>9</v>
      </c>
      <c r="B17" s="98">
        <v>17728.557028369112</v>
      </c>
      <c r="C17" s="99">
        <v>5.9537728917690584</v>
      </c>
      <c r="D17" s="43">
        <v>13139.628024735646</v>
      </c>
      <c r="E17" s="44">
        <v>7.7787427457776008</v>
      </c>
      <c r="F17" s="43">
        <v>4588.9290036334696</v>
      </c>
      <c r="G17" s="44">
        <v>16.321505722805021</v>
      </c>
      <c r="H17" s="43">
        <v>3430.7559257742641</v>
      </c>
      <c r="I17" s="44">
        <v>18.786861498691326</v>
      </c>
      <c r="J17" s="43">
        <f t="shared" si="0"/>
        <v>-1158.1730778592055</v>
      </c>
      <c r="K17" s="44">
        <v>85.446389386716504</v>
      </c>
      <c r="L17" s="109">
        <f t="shared" si="1"/>
        <v>-6.532810741482824</v>
      </c>
      <c r="M17" s="44">
        <v>5.5684837426961415</v>
      </c>
      <c r="N17" s="16"/>
      <c r="O17" s="16"/>
      <c r="P17" s="16"/>
      <c r="Q17" s="16"/>
      <c r="R17" s="16"/>
      <c r="S17" s="16"/>
      <c r="T17" s="16"/>
      <c r="U17" s="16"/>
      <c r="V17" s="16"/>
      <c r="W17" s="16"/>
      <c r="X17" s="16"/>
    </row>
    <row r="18" spans="1:24" s="17" customFormat="1" ht="12" customHeight="1" x14ac:dyDescent="0.15">
      <c r="A18" s="34" t="s">
        <v>10</v>
      </c>
      <c r="B18" s="98">
        <v>52890.052594403889</v>
      </c>
      <c r="C18" s="99">
        <v>2.4196198302770342</v>
      </c>
      <c r="D18" s="43">
        <v>36991.501034231092</v>
      </c>
      <c r="E18" s="44">
        <v>3.3713689769327342</v>
      </c>
      <c r="F18" s="43">
        <v>15898.551560172797</v>
      </c>
      <c r="G18" s="44">
        <v>6.0380662764800057</v>
      </c>
      <c r="H18" s="43">
        <v>32794.605007661543</v>
      </c>
      <c r="I18" s="44">
        <v>5.207736830319897</v>
      </c>
      <c r="J18" s="43">
        <f t="shared" si="0"/>
        <v>16896.053447488746</v>
      </c>
      <c r="K18" s="44">
        <v>11.598259943181818</v>
      </c>
      <c r="L18" s="109">
        <f t="shared" si="1"/>
        <v>31.945616649427304</v>
      </c>
      <c r="M18" s="44">
        <v>3.6236113570090165</v>
      </c>
      <c r="N18" s="16"/>
      <c r="O18" s="16"/>
      <c r="P18" s="16"/>
      <c r="Q18" s="16"/>
      <c r="R18" s="16"/>
      <c r="S18" s="16"/>
      <c r="T18" s="16"/>
      <c r="U18" s="16"/>
      <c r="V18" s="16"/>
      <c r="W18" s="16"/>
      <c r="X18" s="16"/>
    </row>
    <row r="19" spans="1:24" s="17" customFormat="1" ht="12" customHeight="1" x14ac:dyDescent="0.15">
      <c r="A19" s="34" t="s">
        <v>11</v>
      </c>
      <c r="B19" s="98">
        <v>125313.72696133747</v>
      </c>
      <c r="C19" s="99">
        <v>2.2193989792145645</v>
      </c>
      <c r="D19" s="43">
        <v>90421.725444699419</v>
      </c>
      <c r="E19" s="44">
        <v>3.0040109405744331</v>
      </c>
      <c r="F19" s="43">
        <v>34892.001516638084</v>
      </c>
      <c r="G19" s="44">
        <v>5.6699163614074966</v>
      </c>
      <c r="H19" s="43">
        <v>13488.077552539782</v>
      </c>
      <c r="I19" s="44">
        <v>7.9089249571383871</v>
      </c>
      <c r="J19" s="43">
        <f t="shared" si="0"/>
        <v>-21403.9239640983</v>
      </c>
      <c r="K19" s="44">
        <v>10.509002990095301</v>
      </c>
      <c r="L19" s="109">
        <f t="shared" si="1"/>
        <v>-17.0802708395242</v>
      </c>
      <c r="M19" s="44">
        <v>1.7544806651649283</v>
      </c>
      <c r="N19" s="16"/>
      <c r="O19" s="16"/>
      <c r="P19" s="16"/>
      <c r="Q19" s="16"/>
      <c r="R19" s="16"/>
      <c r="S19" s="16"/>
      <c r="T19" s="16"/>
      <c r="U19" s="16"/>
      <c r="V19" s="16"/>
      <c r="W19" s="16"/>
      <c r="X19" s="16"/>
    </row>
    <row r="20" spans="1:24" s="17" customFormat="1" ht="4.5" customHeight="1" x14ac:dyDescent="0.15">
      <c r="A20" s="34"/>
      <c r="B20" s="98"/>
      <c r="C20" s="99"/>
      <c r="D20" s="43"/>
      <c r="E20" s="44"/>
      <c r="F20" s="43"/>
      <c r="G20" s="44"/>
      <c r="H20" s="43"/>
      <c r="I20" s="44"/>
      <c r="J20" s="43"/>
      <c r="K20" s="44"/>
      <c r="L20" s="109"/>
      <c r="M20" s="44"/>
      <c r="N20" s="16"/>
      <c r="O20" s="16"/>
      <c r="P20" s="16"/>
      <c r="Q20" s="16"/>
      <c r="R20" s="16"/>
      <c r="S20" s="16"/>
      <c r="T20" s="16"/>
      <c r="U20" s="16"/>
      <c r="V20" s="16"/>
      <c r="W20" s="16"/>
      <c r="X20" s="16"/>
    </row>
    <row r="21" spans="1:24" s="17" customFormat="1" ht="12" customHeight="1" x14ac:dyDescent="0.15">
      <c r="A21" s="34" t="s">
        <v>12</v>
      </c>
      <c r="B21" s="98">
        <v>120741.30638521584</v>
      </c>
      <c r="C21" s="99">
        <v>2.198787726887748</v>
      </c>
      <c r="D21" s="43">
        <v>75555.613557444187</v>
      </c>
      <c r="E21" s="44">
        <v>3.3385087145508043</v>
      </c>
      <c r="F21" s="43">
        <v>45185.692827771643</v>
      </c>
      <c r="G21" s="44">
        <v>4.7180948320826586</v>
      </c>
      <c r="H21" s="43">
        <v>32231.308001521887</v>
      </c>
      <c r="I21" s="44">
        <v>5.4894489889493272</v>
      </c>
      <c r="J21" s="43">
        <f t="shared" si="0"/>
        <v>-12954.384826249756</v>
      </c>
      <c r="K21" s="44">
        <v>21.390373629766898</v>
      </c>
      <c r="L21" s="109">
        <f t="shared" si="1"/>
        <v>-10.729041464003867</v>
      </c>
      <c r="M21" s="44">
        <v>2.282824928351471</v>
      </c>
      <c r="N21" s="16"/>
      <c r="O21" s="16"/>
      <c r="P21" s="16"/>
      <c r="Q21" s="16"/>
      <c r="R21" s="16"/>
      <c r="S21" s="16"/>
      <c r="T21" s="16"/>
      <c r="U21" s="16"/>
      <c r="V21" s="16"/>
      <c r="W21" s="16"/>
      <c r="X21" s="16"/>
    </row>
    <row r="22" spans="1:24" s="17" customFormat="1" ht="12" customHeight="1" x14ac:dyDescent="0.15">
      <c r="A22" s="34" t="s">
        <v>13</v>
      </c>
      <c r="B22" s="98">
        <v>74827.878160732798</v>
      </c>
      <c r="C22" s="99">
        <v>2.953468733262683</v>
      </c>
      <c r="D22" s="43">
        <v>52378.291409185091</v>
      </c>
      <c r="E22" s="44">
        <v>3.927148103222148</v>
      </c>
      <c r="F22" s="43">
        <v>22449.586751547729</v>
      </c>
      <c r="G22" s="44">
        <v>6.7329707933826715</v>
      </c>
      <c r="H22" s="43">
        <v>60811.570349302194</v>
      </c>
      <c r="I22" s="44">
        <v>3.9861767786857563</v>
      </c>
      <c r="J22" s="43">
        <f t="shared" si="0"/>
        <v>38361.983597754464</v>
      </c>
      <c r="K22" s="44">
        <v>7.4501694385068555</v>
      </c>
      <c r="L22" s="109">
        <f t="shared" si="1"/>
        <v>51.266966992370989</v>
      </c>
      <c r="M22" s="44">
        <v>3.5065273919456166</v>
      </c>
      <c r="N22" s="16"/>
      <c r="O22" s="16"/>
      <c r="P22" s="16"/>
      <c r="Q22" s="16"/>
      <c r="R22" s="16"/>
      <c r="S22" s="16"/>
      <c r="T22" s="16"/>
      <c r="U22" s="16"/>
      <c r="V22" s="16"/>
      <c r="W22" s="16"/>
      <c r="X22" s="16"/>
    </row>
    <row r="23" spans="1:24" s="17" customFormat="1" ht="12" customHeight="1" x14ac:dyDescent="0.15">
      <c r="A23" s="34" t="s">
        <v>14</v>
      </c>
      <c r="B23" s="98">
        <v>122176.03104013724</v>
      </c>
      <c r="C23" s="99">
        <v>2.2152714700758303</v>
      </c>
      <c r="D23" s="43">
        <v>63906.132682768839</v>
      </c>
      <c r="E23" s="44">
        <v>3.7457305870786501</v>
      </c>
      <c r="F23" s="43">
        <v>58269.898357368394</v>
      </c>
      <c r="G23" s="44">
        <v>3.9914751249429523</v>
      </c>
      <c r="H23" s="43">
        <v>34198.890283463312</v>
      </c>
      <c r="I23" s="44">
        <v>5.4193323500811799</v>
      </c>
      <c r="J23" s="43">
        <f t="shared" si="0"/>
        <v>-24071.008073905083</v>
      </c>
      <c r="K23" s="44">
        <v>12.362245025133999</v>
      </c>
      <c r="L23" s="109">
        <f t="shared" si="1"/>
        <v>-19.701907050816931</v>
      </c>
      <c r="M23" s="44">
        <v>2.3961737206477296</v>
      </c>
      <c r="N23" s="16"/>
      <c r="O23" s="16"/>
      <c r="P23" s="16"/>
      <c r="Q23" s="16"/>
      <c r="R23" s="16"/>
      <c r="S23" s="16"/>
      <c r="T23" s="16"/>
      <c r="U23" s="16"/>
      <c r="V23" s="16"/>
      <c r="W23" s="16"/>
      <c r="X23" s="16"/>
    </row>
    <row r="24" spans="1:24" s="17" customFormat="1" ht="12" customHeight="1" x14ac:dyDescent="0.15">
      <c r="A24" s="34" t="s">
        <v>15</v>
      </c>
      <c r="B24" s="98">
        <v>33834.945439083138</v>
      </c>
      <c r="C24" s="99">
        <v>4.2990712235758224</v>
      </c>
      <c r="D24" s="43">
        <v>23947.765033125277</v>
      </c>
      <c r="E24" s="44">
        <v>5.8056624057387616</v>
      </c>
      <c r="F24" s="43">
        <v>9887.1804059578608</v>
      </c>
      <c r="G24" s="44">
        <v>10.46635980472484</v>
      </c>
      <c r="H24" s="43">
        <v>8063.9145264712952</v>
      </c>
      <c r="I24" s="44">
        <v>11.356553217781862</v>
      </c>
      <c r="J24" s="43">
        <f t="shared" si="0"/>
        <v>-1823.2658794865656</v>
      </c>
      <c r="K24" s="44">
        <v>75.863860281235503</v>
      </c>
      <c r="L24" s="109">
        <f t="shared" si="1"/>
        <v>-5.3887064271145242</v>
      </c>
      <c r="M24" s="44">
        <v>4.0815114321075399</v>
      </c>
      <c r="N24" s="16"/>
      <c r="O24" s="16"/>
      <c r="P24" s="16"/>
      <c r="Q24" s="16"/>
      <c r="R24" s="16"/>
      <c r="S24" s="16"/>
      <c r="T24" s="16"/>
      <c r="U24" s="16"/>
      <c r="V24" s="16"/>
      <c r="W24" s="16"/>
      <c r="X24" s="16"/>
    </row>
    <row r="25" spans="1:24" s="17" customFormat="1" ht="12" customHeight="1" x14ac:dyDescent="0.15">
      <c r="A25" s="34" t="s">
        <v>16</v>
      </c>
      <c r="B25" s="98">
        <v>23398.963584988258</v>
      </c>
      <c r="C25" s="99">
        <v>5.0386462812384245</v>
      </c>
      <c r="D25" s="43">
        <v>11465.809124329709</v>
      </c>
      <c r="E25" s="44">
        <v>8.9183597653489404</v>
      </c>
      <c r="F25" s="43">
        <v>11933.154460658548</v>
      </c>
      <c r="G25" s="44">
        <v>8.6352526854769955</v>
      </c>
      <c r="H25" s="43">
        <v>8217.5143751069754</v>
      </c>
      <c r="I25" s="44">
        <v>11.918905492686017</v>
      </c>
      <c r="J25" s="43">
        <f t="shared" si="0"/>
        <v>-3715.6400855515731</v>
      </c>
      <c r="K25" s="44">
        <v>38.305542330721899</v>
      </c>
      <c r="L25" s="109">
        <f t="shared" si="1"/>
        <v>-15.879507107465919</v>
      </c>
      <c r="M25" s="44">
        <v>6.029878999680153</v>
      </c>
      <c r="N25" s="16"/>
      <c r="O25" s="16"/>
      <c r="P25" s="16"/>
      <c r="Q25" s="16"/>
      <c r="R25" s="16"/>
      <c r="S25" s="16"/>
      <c r="T25" s="16"/>
      <c r="U25" s="16"/>
      <c r="V25" s="16"/>
      <c r="W25" s="16"/>
      <c r="X25" s="16"/>
    </row>
    <row r="26" spans="1:24" s="17" customFormat="1" ht="5.25" customHeight="1" x14ac:dyDescent="0.15">
      <c r="A26" s="34"/>
      <c r="B26" s="98"/>
      <c r="C26" s="99"/>
      <c r="D26" s="43"/>
      <c r="E26" s="44"/>
      <c r="F26" s="43"/>
      <c r="G26" s="44"/>
      <c r="H26" s="43"/>
      <c r="I26" s="44"/>
      <c r="J26" s="43"/>
      <c r="K26" s="44"/>
      <c r="L26" s="109"/>
      <c r="M26" s="44"/>
      <c r="N26" s="16"/>
      <c r="O26" s="16"/>
      <c r="P26" s="16"/>
      <c r="Q26" s="16"/>
      <c r="R26" s="16"/>
      <c r="S26" s="16"/>
      <c r="T26" s="16"/>
      <c r="U26" s="16"/>
      <c r="V26" s="16"/>
      <c r="W26" s="16"/>
      <c r="X26" s="16"/>
    </row>
    <row r="27" spans="1:24" s="17" customFormat="1" ht="12" customHeight="1" x14ac:dyDescent="0.15">
      <c r="A27" s="34" t="s">
        <v>17</v>
      </c>
      <c r="B27" s="98">
        <v>6159.7734617027818</v>
      </c>
      <c r="C27" s="99">
        <v>10.560130551360563</v>
      </c>
      <c r="D27" s="43">
        <v>4029.3825789856269</v>
      </c>
      <c r="E27" s="44">
        <v>14.880531835526403</v>
      </c>
      <c r="F27" s="43">
        <v>2130.3908827171554</v>
      </c>
      <c r="G27" s="44">
        <v>22.439961667222118</v>
      </c>
      <c r="H27" s="105">
        <v>1313.7979465956805</v>
      </c>
      <c r="I27" s="44">
        <v>29.719636000826178</v>
      </c>
      <c r="J27" s="105">
        <f t="shared" si="0"/>
        <v>-816.59293612147485</v>
      </c>
      <c r="K27" s="44">
        <v>75.588326666592707</v>
      </c>
      <c r="L27" s="109">
        <f t="shared" si="1"/>
        <v>-13.256866363649342</v>
      </c>
      <c r="M27" s="44">
        <v>9.9223715157688748</v>
      </c>
      <c r="N27" s="16"/>
      <c r="O27" s="16"/>
      <c r="P27" s="16"/>
      <c r="Q27" s="16"/>
      <c r="R27" s="16"/>
      <c r="S27" s="16"/>
      <c r="T27" s="16"/>
      <c r="U27" s="16"/>
      <c r="V27" s="16"/>
      <c r="W27" s="16"/>
      <c r="X27" s="16"/>
    </row>
    <row r="28" spans="1:24" s="17" customFormat="1" ht="12" customHeight="1" x14ac:dyDescent="0.15">
      <c r="A28" s="34" t="s">
        <v>18</v>
      </c>
      <c r="B28" s="98">
        <v>216515.29986240549</v>
      </c>
      <c r="C28" s="99">
        <v>1.6608986704572808</v>
      </c>
      <c r="D28" s="43">
        <v>169938.46126844839</v>
      </c>
      <c r="E28" s="44">
        <v>2.0894785375586515</v>
      </c>
      <c r="F28" s="43">
        <v>46576.838593957116</v>
      </c>
      <c r="G28" s="44">
        <v>4.9131822222818098</v>
      </c>
      <c r="H28" s="43">
        <v>43844.28758746972</v>
      </c>
      <c r="I28" s="44">
        <v>4.5961378574066796</v>
      </c>
      <c r="J28" s="43">
        <f t="shared" si="0"/>
        <v>-2732.5510064873961</v>
      </c>
      <c r="K28" s="44">
        <v>111.670413445157</v>
      </c>
      <c r="L28" s="109">
        <f t="shared" si="1"/>
        <v>-1.26205908230223</v>
      </c>
      <c r="M28" s="44">
        <v>1.4091907038352087</v>
      </c>
      <c r="N28" s="16"/>
      <c r="O28" s="16"/>
      <c r="P28" s="16"/>
      <c r="Q28" s="16"/>
      <c r="R28" s="16"/>
      <c r="S28" s="16"/>
      <c r="T28" s="16"/>
      <c r="U28" s="16"/>
      <c r="V28" s="16"/>
      <c r="W28" s="16"/>
      <c r="X28" s="16"/>
    </row>
    <row r="29" spans="1:24" s="17" customFormat="1" ht="12" customHeight="1" x14ac:dyDescent="0.15">
      <c r="A29" s="34" t="s">
        <v>19</v>
      </c>
      <c r="B29" s="98">
        <v>86678.162765857574</v>
      </c>
      <c r="C29" s="99">
        <v>2.7338621384927433</v>
      </c>
      <c r="D29" s="43">
        <v>79889.524419710797</v>
      </c>
      <c r="E29" s="44">
        <v>2.955023382183942</v>
      </c>
      <c r="F29" s="43">
        <v>6788.6383461467731</v>
      </c>
      <c r="G29" s="44">
        <v>13.479360579162822</v>
      </c>
      <c r="H29" s="43">
        <v>5793.3162527310878</v>
      </c>
      <c r="I29" s="44">
        <v>13.725322394122072</v>
      </c>
      <c r="J29" s="43">
        <f t="shared" si="0"/>
        <v>-995.32209341568523</v>
      </c>
      <c r="K29" s="44">
        <v>121.880153322388</v>
      </c>
      <c r="L29" s="109">
        <f t="shared" si="1"/>
        <v>-1.1482962509303918</v>
      </c>
      <c r="M29" s="44">
        <v>1.3991931046415684</v>
      </c>
      <c r="N29" s="16"/>
      <c r="O29" s="16"/>
      <c r="P29" s="16"/>
      <c r="Q29" s="16"/>
      <c r="R29" s="16"/>
      <c r="S29" s="16"/>
      <c r="T29" s="16"/>
      <c r="U29" s="16"/>
      <c r="V29" s="16"/>
      <c r="W29" s="16"/>
      <c r="X29" s="16"/>
    </row>
    <row r="30" spans="1:24" s="17" customFormat="1" ht="12" customHeight="1" x14ac:dyDescent="0.15">
      <c r="A30" s="34" t="s">
        <v>20</v>
      </c>
      <c r="B30" s="98">
        <v>292596.5198657047</v>
      </c>
      <c r="C30" s="99">
        <v>1.0012580112526128</v>
      </c>
      <c r="D30" s="43">
        <v>199236.41183570318</v>
      </c>
      <c r="E30" s="44">
        <v>1.4351203978290978</v>
      </c>
      <c r="F30" s="43">
        <v>93360.108030001487</v>
      </c>
      <c r="G30" s="44">
        <v>2.4094779199753442</v>
      </c>
      <c r="H30" s="43">
        <v>48676.002477653819</v>
      </c>
      <c r="I30" s="44">
        <v>4.5505633937246959</v>
      </c>
      <c r="J30" s="43">
        <f t="shared" si="0"/>
        <v>-44684.105552347668</v>
      </c>
      <c r="K30" s="44">
        <v>7.0668158625011097</v>
      </c>
      <c r="L30" s="109">
        <f t="shared" si="1"/>
        <v>-15.271577930201179</v>
      </c>
      <c r="M30" s="44">
        <v>1.0683270389446109</v>
      </c>
      <c r="N30" s="16"/>
      <c r="O30" s="16"/>
      <c r="P30" s="16"/>
      <c r="Q30" s="16"/>
      <c r="R30" s="16"/>
      <c r="S30" s="16"/>
      <c r="T30" s="16"/>
      <c r="U30" s="16"/>
      <c r="V30" s="16"/>
      <c r="W30" s="16"/>
      <c r="X30" s="16"/>
    </row>
    <row r="31" spans="1:24" s="17" customFormat="1" ht="12" customHeight="1" x14ac:dyDescent="0.15">
      <c r="A31" s="34" t="s">
        <v>21</v>
      </c>
      <c r="B31" s="98">
        <v>115696.97445713411</v>
      </c>
      <c r="C31" s="99">
        <v>1.6390741149726316</v>
      </c>
      <c r="D31" s="43">
        <v>77005.833705870173</v>
      </c>
      <c r="E31" s="44">
        <v>2.3584277556638962</v>
      </c>
      <c r="F31" s="43">
        <v>38691.140751263963</v>
      </c>
      <c r="G31" s="44">
        <v>3.7744202823533191</v>
      </c>
      <c r="H31" s="43">
        <v>19252.321907762907</v>
      </c>
      <c r="I31" s="44">
        <v>7.8820121133818866</v>
      </c>
      <c r="J31" s="43">
        <f t="shared" si="0"/>
        <v>-19438.818843501056</v>
      </c>
      <c r="K31" s="44">
        <v>10.8379186172128</v>
      </c>
      <c r="L31" s="109">
        <f t="shared" si="1"/>
        <v>-16.801492808874759</v>
      </c>
      <c r="M31" s="44">
        <v>1.7999874216449778</v>
      </c>
      <c r="N31" s="16"/>
      <c r="O31" s="16"/>
      <c r="P31" s="16"/>
      <c r="Q31" s="16"/>
      <c r="R31" s="16"/>
      <c r="S31" s="16"/>
      <c r="T31" s="16"/>
      <c r="U31" s="16"/>
      <c r="V31" s="16"/>
      <c r="W31" s="16"/>
      <c r="X31" s="16"/>
    </row>
    <row r="32" spans="1:24" s="17" customFormat="1" ht="6.75" customHeight="1" x14ac:dyDescent="0.15">
      <c r="A32" s="34"/>
      <c r="B32" s="98"/>
      <c r="C32" s="99"/>
      <c r="D32" s="43"/>
      <c r="E32" s="44"/>
      <c r="F32" s="43"/>
      <c r="G32" s="44"/>
      <c r="H32" s="43"/>
      <c r="I32" s="44"/>
      <c r="J32" s="43"/>
      <c r="K32" s="44"/>
      <c r="L32" s="109"/>
      <c r="M32" s="44"/>
      <c r="N32" s="16"/>
      <c r="O32" s="16"/>
      <c r="P32" s="16"/>
      <c r="Q32" s="16"/>
      <c r="R32" s="16"/>
      <c r="S32" s="16"/>
      <c r="T32" s="16"/>
      <c r="U32" s="16"/>
      <c r="V32" s="16"/>
      <c r="W32" s="16"/>
      <c r="X32" s="16"/>
    </row>
    <row r="33" spans="1:31" s="17" customFormat="1" ht="12" customHeight="1" x14ac:dyDescent="0.15">
      <c r="A33" s="34" t="s">
        <v>22</v>
      </c>
      <c r="B33" s="98">
        <v>121998.90627549498</v>
      </c>
      <c r="C33" s="99">
        <v>1.7272604656191208</v>
      </c>
      <c r="D33" s="43">
        <v>118955.40241225406</v>
      </c>
      <c r="E33" s="44">
        <v>1.763895487906155</v>
      </c>
      <c r="F33" s="43">
        <v>3043.5038632409364</v>
      </c>
      <c r="G33" s="44">
        <v>14.343589013286707</v>
      </c>
      <c r="H33" s="43">
        <v>3146.8643918630351</v>
      </c>
      <c r="I33" s="44">
        <v>18.449420998187538</v>
      </c>
      <c r="J33" s="43">
        <f t="shared" si="0"/>
        <v>103.36052862209863</v>
      </c>
      <c r="K33" s="44">
        <v>702.92158721439978</v>
      </c>
      <c r="L33" s="109">
        <f t="shared" si="1"/>
        <v>8.4722504305647109E-2</v>
      </c>
      <c r="M33" s="44">
        <v>0.59553097404048028</v>
      </c>
      <c r="N33" s="16"/>
      <c r="O33" s="16"/>
      <c r="P33" s="16"/>
      <c r="Q33" s="16"/>
      <c r="R33" s="16"/>
      <c r="S33" s="16"/>
      <c r="T33" s="16"/>
      <c r="U33" s="16"/>
      <c r="V33" s="16"/>
      <c r="W33" s="16"/>
      <c r="X33" s="16"/>
    </row>
    <row r="34" spans="1:31" s="17" customFormat="1" ht="12" customHeight="1" x14ac:dyDescent="0.15">
      <c r="A34" s="34" t="s">
        <v>23</v>
      </c>
      <c r="B34" s="98">
        <v>294217.06435451412</v>
      </c>
      <c r="C34" s="99">
        <v>1.0743396299150463</v>
      </c>
      <c r="D34" s="43">
        <v>253258.20045355364</v>
      </c>
      <c r="E34" s="44">
        <v>1.2302701233936615</v>
      </c>
      <c r="F34" s="43">
        <v>40958.863900960518</v>
      </c>
      <c r="G34" s="44">
        <v>3.8708999014671384</v>
      </c>
      <c r="H34" s="43">
        <v>38591.071056666726</v>
      </c>
      <c r="I34" s="44">
        <v>5.305692727211599</v>
      </c>
      <c r="J34" s="43">
        <f t="shared" si="0"/>
        <v>-2367.7928442937919</v>
      </c>
      <c r="K34" s="44">
        <v>109.436340707177</v>
      </c>
      <c r="L34" s="109">
        <f t="shared" si="1"/>
        <v>-0.80477753711822164</v>
      </c>
      <c r="M34" s="44">
        <v>0.88067664720452399</v>
      </c>
      <c r="N34" s="16"/>
      <c r="O34" s="16"/>
      <c r="P34" s="16"/>
      <c r="Q34" s="16"/>
      <c r="R34" s="16"/>
      <c r="S34" s="16"/>
      <c r="T34" s="16"/>
      <c r="U34" s="16"/>
      <c r="V34" s="16"/>
      <c r="W34" s="16"/>
      <c r="X34" s="16"/>
    </row>
    <row r="35" spans="1:31" s="17" customFormat="1" ht="12" customHeight="1" x14ac:dyDescent="0.15">
      <c r="A35" s="34" t="s">
        <v>24</v>
      </c>
      <c r="B35" s="98">
        <v>127838.12445929406</v>
      </c>
      <c r="C35" s="99">
        <v>2.3510548294756144</v>
      </c>
      <c r="D35" s="43">
        <v>112785.98960342458</v>
      </c>
      <c r="E35" s="44">
        <v>2.6336820196350907</v>
      </c>
      <c r="F35" s="43">
        <v>15052.134855869494</v>
      </c>
      <c r="G35" s="44">
        <v>9.3080370654361957</v>
      </c>
      <c r="H35" s="43">
        <v>5811.1421984706194</v>
      </c>
      <c r="I35" s="44">
        <v>11.845936190061304</v>
      </c>
      <c r="J35" s="43">
        <f t="shared" si="0"/>
        <v>-9240.9926573988741</v>
      </c>
      <c r="K35" s="44">
        <v>16.902390413835398</v>
      </c>
      <c r="L35" s="109">
        <f t="shared" si="1"/>
        <v>-7.2286672668929608</v>
      </c>
      <c r="M35" s="44">
        <v>1.2099401549896749</v>
      </c>
      <c r="N35" s="16"/>
      <c r="O35" s="16"/>
      <c r="P35" s="16"/>
      <c r="Q35" s="16"/>
      <c r="R35" s="16"/>
      <c r="S35" s="16"/>
      <c r="T35" s="16"/>
      <c r="U35" s="16"/>
      <c r="V35" s="16"/>
      <c r="W35" s="16"/>
      <c r="X35" s="16"/>
    </row>
    <row r="36" spans="1:31" s="17" customFormat="1" ht="12" customHeight="1" x14ac:dyDescent="0.15">
      <c r="A36" s="34" t="s">
        <v>25</v>
      </c>
      <c r="B36" s="98">
        <v>69776.35800089367</v>
      </c>
      <c r="C36" s="99">
        <v>2.1253680482480966</v>
      </c>
      <c r="D36" s="43">
        <v>60706.948739700361</v>
      </c>
      <c r="E36" s="44">
        <v>2.3974411764150769</v>
      </c>
      <c r="F36" s="43">
        <v>9069.4092611933283</v>
      </c>
      <c r="G36" s="44">
        <v>7.8867242614784576</v>
      </c>
      <c r="H36" s="43">
        <v>10344.132325064818</v>
      </c>
      <c r="I36" s="44">
        <v>8.7950139301803265</v>
      </c>
      <c r="J36" s="43">
        <f t="shared" si="0"/>
        <v>1274.72306387149</v>
      </c>
      <c r="K36" s="44">
        <v>90.811955058498881</v>
      </c>
      <c r="L36" s="109">
        <f t="shared" si="1"/>
        <v>1.8268695879128054</v>
      </c>
      <c r="M36" s="44">
        <v>1.6585615640616787</v>
      </c>
      <c r="N36" s="16"/>
      <c r="O36" s="16"/>
      <c r="P36" s="16"/>
      <c r="Q36" s="16"/>
      <c r="R36" s="16"/>
      <c r="S36" s="16"/>
      <c r="T36" s="16"/>
      <c r="U36" s="16"/>
      <c r="V36" s="16"/>
      <c r="W36" s="16"/>
      <c r="X36" s="16"/>
    </row>
    <row r="37" spans="1:31" s="17" customFormat="1" ht="12" customHeight="1" x14ac:dyDescent="0.15">
      <c r="A37" s="34" t="s">
        <v>26</v>
      </c>
      <c r="B37" s="98">
        <v>164477.58076180529</v>
      </c>
      <c r="C37" s="99">
        <v>1.5507311640440158</v>
      </c>
      <c r="D37" s="43">
        <v>155577.71431139909</v>
      </c>
      <c r="E37" s="44">
        <v>1.6262080754390471</v>
      </c>
      <c r="F37" s="43">
        <v>8899.8664504062654</v>
      </c>
      <c r="G37" s="44">
        <v>8.7494337409338687</v>
      </c>
      <c r="H37" s="43">
        <v>27225.047347992586</v>
      </c>
      <c r="I37" s="44">
        <v>5.0727224907134234</v>
      </c>
      <c r="J37" s="43">
        <f t="shared" si="0"/>
        <v>18325.18089758632</v>
      </c>
      <c r="K37" s="44">
        <v>8.6542155525238655</v>
      </c>
      <c r="L37" s="109">
        <f t="shared" si="1"/>
        <v>11.141446033380474</v>
      </c>
      <c r="M37" s="44">
        <v>0.94859896594037485</v>
      </c>
      <c r="N37" s="16"/>
      <c r="O37" s="16"/>
      <c r="P37" s="16"/>
      <c r="Q37" s="16"/>
      <c r="R37" s="16"/>
      <c r="S37" s="16"/>
      <c r="T37" s="16"/>
      <c r="U37" s="16"/>
      <c r="V37" s="16"/>
      <c r="W37" s="16"/>
      <c r="X37" s="16"/>
    </row>
    <row r="38" spans="1:31" s="17" customFormat="1" ht="12" customHeight="1" x14ac:dyDescent="0.15">
      <c r="A38" s="34" t="s">
        <v>27</v>
      </c>
      <c r="B38" s="98">
        <v>27272.147012683457</v>
      </c>
      <c r="C38" s="99">
        <v>3.4313728222334889</v>
      </c>
      <c r="D38" s="43">
        <v>22566.684407610068</v>
      </c>
      <c r="E38" s="44">
        <v>4.000991789919941</v>
      </c>
      <c r="F38" s="43">
        <v>4705.4626050733887</v>
      </c>
      <c r="G38" s="44">
        <v>10.989745430148069</v>
      </c>
      <c r="H38" s="43">
        <v>1832.1697836477533</v>
      </c>
      <c r="I38" s="44">
        <v>19.348166281146728</v>
      </c>
      <c r="J38" s="43">
        <f t="shared" si="0"/>
        <v>-2873.2928214256353</v>
      </c>
      <c r="K38" s="44">
        <v>21.825023068193602</v>
      </c>
      <c r="L38" s="109">
        <f t="shared" si="1"/>
        <v>-10.535631170106825</v>
      </c>
      <c r="M38" s="44">
        <v>2.2708069188524327</v>
      </c>
      <c r="N38" s="16"/>
      <c r="O38" s="16"/>
      <c r="P38" s="16"/>
      <c r="Q38" s="16"/>
      <c r="R38" s="16"/>
      <c r="S38" s="16"/>
      <c r="T38" s="16"/>
      <c r="U38" s="16"/>
      <c r="V38" s="16"/>
      <c r="W38" s="16"/>
      <c r="X38" s="16"/>
    </row>
    <row r="39" spans="1:31" s="17" customFormat="1" ht="3.75" customHeight="1" x14ac:dyDescent="0.15">
      <c r="A39" s="60"/>
      <c r="B39" s="61"/>
      <c r="C39" s="62"/>
      <c r="D39" s="63"/>
      <c r="E39" s="64"/>
      <c r="F39" s="63"/>
      <c r="G39" s="64"/>
      <c r="H39" s="63"/>
      <c r="I39" s="64"/>
      <c r="J39" s="111"/>
      <c r="K39" s="111"/>
      <c r="L39" s="111"/>
      <c r="M39" s="111"/>
      <c r="N39" s="16"/>
      <c r="O39" s="16"/>
      <c r="P39" s="16"/>
      <c r="Q39" s="16"/>
      <c r="R39" s="16"/>
      <c r="S39" s="16"/>
      <c r="T39" s="16"/>
      <c r="U39" s="16"/>
      <c r="V39" s="16"/>
      <c r="W39" s="16"/>
      <c r="X39" s="16"/>
    </row>
    <row r="40" spans="1:31" s="5" customFormat="1" ht="27.95" customHeight="1" x14ac:dyDescent="0.2">
      <c r="A40" s="215" t="s">
        <v>80</v>
      </c>
      <c r="B40" s="216"/>
      <c r="C40" s="216"/>
      <c r="D40" s="216"/>
      <c r="E40" s="216"/>
      <c r="F40" s="216"/>
      <c r="G40" s="216"/>
      <c r="H40" s="216"/>
      <c r="I40" s="216"/>
      <c r="J40" s="14"/>
    </row>
    <row r="41" spans="1:31" s="5" customFormat="1" ht="39.950000000000003" customHeight="1" x14ac:dyDescent="0.2">
      <c r="A41" s="194" t="s">
        <v>57</v>
      </c>
      <c r="B41" s="217"/>
      <c r="C41" s="217"/>
      <c r="D41" s="217"/>
      <c r="E41" s="217"/>
      <c r="F41" s="217"/>
      <c r="G41" s="217"/>
      <c r="H41" s="217"/>
      <c r="I41" s="217"/>
      <c r="J41" s="103"/>
      <c r="K41" s="103"/>
      <c r="L41" s="103"/>
      <c r="M41" s="103"/>
    </row>
    <row r="42" spans="1:31" s="5" customFormat="1" ht="20.100000000000001" customHeight="1" x14ac:dyDescent="0.25">
      <c r="A42" s="9" t="s">
        <v>68</v>
      </c>
      <c r="B42" s="10"/>
      <c r="I42" s="65"/>
      <c r="J42" s="14"/>
    </row>
    <row r="43" spans="1:31" s="92" customFormat="1" ht="15" customHeight="1" x14ac:dyDescent="0.25">
      <c r="A43" s="89" t="s">
        <v>72</v>
      </c>
      <c r="B43" s="90"/>
      <c r="C43" s="90"/>
      <c r="D43" s="90"/>
      <c r="E43" s="90"/>
      <c r="F43" s="90"/>
      <c r="G43" s="90"/>
      <c r="H43" s="90"/>
      <c r="I43" s="90"/>
      <c r="J43" s="90"/>
      <c r="K43" s="90"/>
      <c r="L43" s="90"/>
      <c r="M43" s="90"/>
      <c r="N43" s="90"/>
      <c r="O43" s="90"/>
      <c r="P43" s="90"/>
      <c r="Q43" s="90"/>
      <c r="R43" s="90"/>
      <c r="S43" s="90"/>
      <c r="T43" s="90"/>
      <c r="U43" s="90"/>
      <c r="V43" s="90"/>
      <c r="W43" s="90"/>
      <c r="X43" s="90"/>
      <c r="Y43" s="90"/>
      <c r="Z43" s="91"/>
      <c r="AA43" s="90"/>
      <c r="AB43" s="90"/>
      <c r="AC43" s="90"/>
      <c r="AD43" s="90"/>
      <c r="AE43" s="90"/>
    </row>
    <row r="44" spans="1:31" s="5" customFormat="1" ht="15" customHeight="1" x14ac:dyDescent="0.25">
      <c r="A44" s="92" t="s">
        <v>89</v>
      </c>
      <c r="B44" s="12"/>
      <c r="C44" s="12"/>
      <c r="I44" s="14"/>
      <c r="J44" s="14"/>
      <c r="L44" s="14"/>
    </row>
    <row r="45" spans="1:31" s="92" customFormat="1" ht="15" customHeight="1" x14ac:dyDescent="0.25">
      <c r="A45" s="93" t="s">
        <v>28</v>
      </c>
      <c r="B45" s="90"/>
      <c r="C45" s="90"/>
      <c r="D45" s="90"/>
      <c r="E45" s="90"/>
      <c r="F45" s="90"/>
      <c r="G45" s="90"/>
      <c r="H45" s="90"/>
      <c r="I45" s="90"/>
      <c r="J45" s="90"/>
      <c r="K45" s="90"/>
      <c r="L45" s="90"/>
      <c r="M45" s="90"/>
      <c r="N45" s="90"/>
      <c r="O45" s="90"/>
      <c r="P45" s="90"/>
      <c r="Q45" s="90"/>
      <c r="R45" s="90"/>
      <c r="S45" s="90"/>
      <c r="T45" s="90"/>
      <c r="U45" s="90"/>
      <c r="V45" s="90"/>
      <c r="W45" s="90"/>
      <c r="X45" s="90"/>
      <c r="Y45" s="90"/>
      <c r="Z45" s="90"/>
      <c r="AA45" s="90"/>
      <c r="AB45" s="90"/>
      <c r="AC45" s="90"/>
      <c r="AD45" s="90"/>
      <c r="AE45" s="90"/>
    </row>
    <row r="46" spans="1:31" s="5" customFormat="1" ht="15" x14ac:dyDescent="0.25">
      <c r="A46" s="9"/>
      <c r="D46" s="13"/>
      <c r="I46" s="14"/>
      <c r="J46" s="14"/>
    </row>
  </sheetData>
  <mergeCells count="13">
    <mergeCell ref="D2:E2"/>
    <mergeCell ref="F2:G2"/>
    <mergeCell ref="H2:I2"/>
    <mergeCell ref="B3:G3"/>
    <mergeCell ref="H3:I4"/>
    <mergeCell ref="B4:C4"/>
    <mergeCell ref="D4:E4"/>
    <mergeCell ref="F4:G4"/>
    <mergeCell ref="J3:M3"/>
    <mergeCell ref="J4:K4"/>
    <mergeCell ref="L4:M4"/>
    <mergeCell ref="A40:I40"/>
    <mergeCell ref="A41:I41"/>
  </mergeCells>
  <pageMargins left="0.7" right="0.7" top="0.78740157499999996" bottom="0.78740157499999996" header="0.3" footer="0.3"/>
  <pageSetup paperSize="9" scale="7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86"/>
  <sheetViews>
    <sheetView topLeftCell="A7" zoomScaleNormal="100" workbookViewId="0"/>
  </sheetViews>
  <sheetFormatPr baseColWidth="10" defaultRowHeight="14.25" x14ac:dyDescent="0.2"/>
  <cols>
    <col min="1" max="1" width="20.5" style="5" customWidth="1"/>
    <col min="2" max="2" width="11" style="5"/>
    <col min="3" max="3" width="7.375" style="5" customWidth="1"/>
    <col min="4" max="4" width="11" style="5"/>
    <col min="5" max="5" width="7.125" style="5" customWidth="1"/>
    <col min="6" max="6" width="11" style="5"/>
    <col min="7" max="7" width="6.5" style="5" customWidth="1"/>
    <col min="8" max="8" width="11" style="5"/>
    <col min="9" max="9" width="6.875" style="14" customWidth="1"/>
  </cols>
  <sheetData>
    <row r="1" spans="1:24" x14ac:dyDescent="0.2">
      <c r="A1" s="4" t="s">
        <v>67</v>
      </c>
      <c r="E1" s="8"/>
      <c r="I1" s="80" t="s">
        <v>30</v>
      </c>
      <c r="J1" s="14"/>
      <c r="K1" s="5"/>
      <c r="L1" s="5"/>
      <c r="M1" s="5"/>
      <c r="N1" s="5"/>
      <c r="O1" s="5"/>
      <c r="P1" s="5"/>
      <c r="Q1" s="5"/>
      <c r="R1" s="5"/>
      <c r="S1" s="5"/>
      <c r="T1" s="5"/>
      <c r="U1" s="5"/>
      <c r="V1" s="5"/>
      <c r="W1" s="5"/>
      <c r="X1" s="5"/>
    </row>
    <row r="2" spans="1:24" s="14" customFormat="1" ht="9" customHeight="1" x14ac:dyDescent="0.2">
      <c r="D2" s="202"/>
      <c r="E2" s="202"/>
      <c r="F2" s="202"/>
      <c r="G2" s="202"/>
      <c r="H2" s="197"/>
      <c r="I2" s="197"/>
    </row>
    <row r="3" spans="1:24" s="87" customFormat="1" ht="31.5" customHeight="1" x14ac:dyDescent="0.2">
      <c r="A3" s="86"/>
      <c r="B3" s="208" t="s">
        <v>74</v>
      </c>
      <c r="C3" s="218"/>
      <c r="D3" s="218"/>
      <c r="E3" s="218"/>
      <c r="F3" s="218"/>
      <c r="G3" s="219"/>
      <c r="H3" s="204" t="s">
        <v>47</v>
      </c>
      <c r="I3" s="204"/>
    </row>
    <row r="4" spans="1:24" s="85" customFormat="1" ht="39.75" customHeight="1" x14ac:dyDescent="0.2">
      <c r="A4" s="88"/>
      <c r="B4" s="200" t="s">
        <v>0</v>
      </c>
      <c r="C4" s="201"/>
      <c r="D4" s="200" t="s">
        <v>73</v>
      </c>
      <c r="E4" s="201"/>
      <c r="F4" s="200" t="s">
        <v>46</v>
      </c>
      <c r="G4" s="201"/>
      <c r="H4" s="206"/>
      <c r="I4" s="207"/>
      <c r="J4" s="87"/>
      <c r="K4" s="84"/>
      <c r="L4" s="84"/>
      <c r="M4" s="84"/>
      <c r="N4" s="84"/>
      <c r="O4" s="84"/>
      <c r="P4" s="84"/>
      <c r="Q4" s="84"/>
      <c r="R4" s="84"/>
      <c r="S4" s="84"/>
      <c r="T4" s="84"/>
      <c r="U4" s="84"/>
      <c r="V4" s="84"/>
      <c r="W4" s="84"/>
      <c r="X4" s="84"/>
    </row>
    <row r="5" spans="1:24" ht="24" customHeight="1" x14ac:dyDescent="0.2">
      <c r="A5" s="18"/>
      <c r="B5" s="66" t="s">
        <v>1</v>
      </c>
      <c r="C5" s="49" t="s">
        <v>34</v>
      </c>
      <c r="D5" s="67" t="s">
        <v>1</v>
      </c>
      <c r="E5" s="49" t="s">
        <v>34</v>
      </c>
      <c r="F5" s="67" t="s">
        <v>1</v>
      </c>
      <c r="G5" s="49" t="s">
        <v>34</v>
      </c>
      <c r="H5" s="67" t="s">
        <v>1</v>
      </c>
      <c r="I5" s="68" t="s">
        <v>34</v>
      </c>
      <c r="J5" s="14"/>
      <c r="K5" s="5"/>
      <c r="L5" s="5"/>
      <c r="M5" s="14"/>
      <c r="N5" s="5"/>
      <c r="O5" s="5"/>
      <c r="P5" s="5"/>
      <c r="Q5" s="5"/>
      <c r="R5" s="5"/>
      <c r="S5" s="5"/>
      <c r="T5" s="5"/>
      <c r="U5" s="5"/>
      <c r="V5" s="5"/>
      <c r="W5" s="5"/>
      <c r="X5" s="5"/>
    </row>
    <row r="6" spans="1:24" ht="6.75" customHeight="1" x14ac:dyDescent="0.2">
      <c r="A6" s="36"/>
      <c r="B6" s="37"/>
      <c r="C6" s="38"/>
      <c r="D6" s="37"/>
      <c r="E6" s="38"/>
      <c r="F6" s="37"/>
      <c r="G6" s="38"/>
      <c r="H6" s="74"/>
      <c r="I6" s="38"/>
      <c r="J6" s="14"/>
      <c r="K6" s="5"/>
      <c r="L6" s="5"/>
      <c r="M6" s="28"/>
      <c r="N6" s="5"/>
      <c r="O6" s="5"/>
      <c r="P6" s="5"/>
      <c r="Q6" s="5"/>
      <c r="R6" s="5"/>
      <c r="S6" s="5"/>
      <c r="T6" s="5"/>
      <c r="U6" s="5"/>
      <c r="V6" s="5"/>
      <c r="W6" s="5"/>
      <c r="X6" s="5"/>
    </row>
    <row r="7" spans="1:24" s="17" customFormat="1" ht="12" customHeight="1" x14ac:dyDescent="0.15">
      <c r="A7" s="69" t="s">
        <v>0</v>
      </c>
      <c r="B7" s="78">
        <v>702387</v>
      </c>
      <c r="C7" s="79">
        <v>1.1288658970484347</v>
      </c>
      <c r="D7" s="70">
        <v>554597.49482001609</v>
      </c>
      <c r="E7" s="71">
        <v>1.2779131966199382</v>
      </c>
      <c r="F7" s="70">
        <v>147790</v>
      </c>
      <c r="G7" s="71">
        <v>2.6029142965309218</v>
      </c>
      <c r="H7" s="70">
        <v>147790</v>
      </c>
      <c r="I7" s="71">
        <v>2.6029142965309218</v>
      </c>
      <c r="J7" s="16"/>
      <c r="K7" s="16"/>
      <c r="L7" s="16"/>
      <c r="M7" s="16"/>
      <c r="N7" s="16"/>
      <c r="O7" s="16"/>
      <c r="P7" s="16"/>
      <c r="Q7" s="16"/>
      <c r="R7" s="16"/>
      <c r="S7" s="16"/>
      <c r="T7" s="16"/>
      <c r="U7" s="16"/>
      <c r="V7" s="16"/>
      <c r="W7" s="16"/>
      <c r="X7" s="16"/>
    </row>
    <row r="8" spans="1:24" s="16" customFormat="1" ht="5.25" customHeight="1" x14ac:dyDescent="0.15">
      <c r="A8" s="39"/>
      <c r="B8" s="98"/>
      <c r="C8" s="101"/>
      <c r="D8" s="24"/>
      <c r="E8" s="25"/>
      <c r="F8" s="24"/>
      <c r="G8" s="26"/>
      <c r="H8" s="28"/>
      <c r="I8" s="26"/>
      <c r="M8" s="28"/>
    </row>
    <row r="9" spans="1:24" s="17" customFormat="1" ht="12" customHeight="1" x14ac:dyDescent="0.15">
      <c r="A9" s="34" t="s">
        <v>2</v>
      </c>
      <c r="B9" s="98">
        <v>129416.02977707644</v>
      </c>
      <c r="C9" s="99">
        <v>2.7445392616496558</v>
      </c>
      <c r="D9" s="24">
        <v>117263.16289675538</v>
      </c>
      <c r="E9" s="25">
        <v>2.8961778520232122</v>
      </c>
      <c r="F9" s="24">
        <v>12152.866880321049</v>
      </c>
      <c r="G9" s="25">
        <v>9.3666577861929845</v>
      </c>
      <c r="H9" s="28">
        <v>37442.204045033002</v>
      </c>
      <c r="I9" s="25">
        <v>5.1104340130658725</v>
      </c>
      <c r="J9" s="16"/>
      <c r="K9" s="16"/>
      <c r="L9" s="16"/>
      <c r="M9" s="16"/>
      <c r="N9" s="16"/>
      <c r="O9" s="16"/>
      <c r="P9" s="16"/>
      <c r="Q9" s="16"/>
      <c r="R9" s="16"/>
      <c r="S9" s="16"/>
      <c r="T9" s="16"/>
      <c r="U9" s="16"/>
      <c r="V9" s="16"/>
      <c r="W9" s="16"/>
      <c r="X9" s="16"/>
    </row>
    <row r="10" spans="1:24" s="17" customFormat="1" ht="12" customHeight="1" x14ac:dyDescent="0.15">
      <c r="A10" s="34" t="s">
        <v>3</v>
      </c>
      <c r="B10" s="98">
        <v>89207.606313981785</v>
      </c>
      <c r="C10" s="99">
        <v>3.3061890333650283</v>
      </c>
      <c r="D10" s="24">
        <v>75071.674124471494</v>
      </c>
      <c r="E10" s="25">
        <v>3.6450908771221995</v>
      </c>
      <c r="F10" s="24">
        <v>14135.932189510288</v>
      </c>
      <c r="G10" s="25">
        <v>8.4378376533883515</v>
      </c>
      <c r="H10" s="28">
        <v>14083.446122761352</v>
      </c>
      <c r="I10" s="25">
        <v>8.7142605278919465</v>
      </c>
      <c r="J10" s="16"/>
      <c r="K10" s="16"/>
      <c r="L10" s="48"/>
      <c r="M10" s="28"/>
      <c r="N10" s="16"/>
      <c r="O10" s="16"/>
      <c r="P10" s="16"/>
      <c r="Q10" s="16"/>
      <c r="R10" s="16"/>
      <c r="S10" s="16"/>
      <c r="T10" s="16"/>
      <c r="U10" s="16"/>
      <c r="V10" s="16"/>
      <c r="W10" s="16"/>
      <c r="X10" s="16"/>
    </row>
    <row r="11" spans="1:24" s="17" customFormat="1" ht="12" customHeight="1" x14ac:dyDescent="0.15">
      <c r="A11" s="34" t="s">
        <v>4</v>
      </c>
      <c r="B11" s="98">
        <v>35049.030868465445</v>
      </c>
      <c r="C11" s="99">
        <v>4.1624376858265792</v>
      </c>
      <c r="D11" s="24">
        <v>28541.109611521355</v>
      </c>
      <c r="E11" s="25">
        <v>4.6646763066592785</v>
      </c>
      <c r="F11" s="24">
        <v>6507.9212569440942</v>
      </c>
      <c r="G11" s="25">
        <v>9.9628009840412979</v>
      </c>
      <c r="H11" s="28">
        <v>12310.947155389944</v>
      </c>
      <c r="I11" s="25">
        <v>9.2982201760633298</v>
      </c>
      <c r="J11" s="16"/>
      <c r="K11" s="16"/>
      <c r="L11" s="16"/>
      <c r="M11" s="16"/>
      <c r="N11" s="16"/>
      <c r="O11" s="16"/>
      <c r="P11" s="16"/>
      <c r="Q11" s="16"/>
      <c r="R11" s="16"/>
      <c r="S11" s="16"/>
      <c r="T11" s="16"/>
      <c r="U11" s="16"/>
      <c r="V11" s="16"/>
      <c r="W11" s="16"/>
      <c r="X11" s="16"/>
    </row>
    <row r="12" spans="1:24" s="17" customFormat="1" ht="12" customHeight="1" x14ac:dyDescent="0.15">
      <c r="A12" s="34" t="s">
        <v>5</v>
      </c>
      <c r="B12" s="98">
        <v>2388.3517718502994</v>
      </c>
      <c r="C12" s="99">
        <v>21.578236909329078</v>
      </c>
      <c r="D12" s="105">
        <v>1305.0001654033972</v>
      </c>
      <c r="E12" s="25">
        <v>29.776579090114758</v>
      </c>
      <c r="F12" s="105">
        <v>1083.3516064469022</v>
      </c>
      <c r="G12" s="25">
        <v>32.708566648525142</v>
      </c>
      <c r="H12" s="105">
        <v>122.42631291204454</v>
      </c>
      <c r="I12" s="25">
        <v>86.94473226281184</v>
      </c>
      <c r="J12" s="16"/>
      <c r="K12" s="16"/>
      <c r="L12" s="16"/>
      <c r="M12" s="16"/>
      <c r="N12" s="16"/>
      <c r="O12" s="16"/>
      <c r="P12" s="16"/>
      <c r="Q12" s="16"/>
      <c r="R12" s="16"/>
      <c r="S12" s="16"/>
      <c r="T12" s="16"/>
      <c r="U12" s="16"/>
      <c r="V12" s="16"/>
      <c r="W12" s="16"/>
      <c r="X12" s="16"/>
    </row>
    <row r="13" spans="1:24" s="17" customFormat="1" ht="12" customHeight="1" x14ac:dyDescent="0.15">
      <c r="A13" s="34" t="s">
        <v>6</v>
      </c>
      <c r="B13" s="98">
        <v>10964.013467857314</v>
      </c>
      <c r="C13" s="99">
        <v>10.421977202818741</v>
      </c>
      <c r="D13" s="24">
        <v>5510.559139459986</v>
      </c>
      <c r="E13" s="25">
        <v>14.967386615770268</v>
      </c>
      <c r="F13" s="24">
        <v>5453.454328397328</v>
      </c>
      <c r="G13" s="25">
        <v>15.196118290572366</v>
      </c>
      <c r="H13" s="28">
        <v>1562.3589422460723</v>
      </c>
      <c r="I13" s="25">
        <v>25.476530505415852</v>
      </c>
      <c r="J13" s="16"/>
      <c r="K13" s="16"/>
      <c r="L13" s="16"/>
      <c r="M13" s="48"/>
      <c r="N13" s="16"/>
      <c r="O13" s="16"/>
      <c r="P13" s="16"/>
      <c r="Q13" s="16"/>
      <c r="R13" s="16"/>
      <c r="S13" s="16"/>
      <c r="T13" s="16"/>
      <c r="U13" s="16"/>
      <c r="V13" s="16"/>
      <c r="W13" s="16"/>
      <c r="X13" s="16"/>
    </row>
    <row r="14" spans="1:24" s="17" customFormat="1" ht="5.25" customHeight="1" x14ac:dyDescent="0.15">
      <c r="A14" s="34"/>
      <c r="B14" s="98"/>
      <c r="C14" s="99"/>
      <c r="D14" s="24"/>
      <c r="E14" s="25"/>
      <c r="F14" s="24"/>
      <c r="G14" s="25"/>
      <c r="H14" s="28"/>
      <c r="I14" s="25"/>
      <c r="J14" s="16"/>
      <c r="K14" s="16"/>
      <c r="L14" s="16"/>
      <c r="M14" s="16"/>
      <c r="N14" s="16"/>
      <c r="O14" s="16"/>
      <c r="P14" s="16"/>
      <c r="Q14" s="16"/>
      <c r="R14" s="16"/>
      <c r="S14" s="16"/>
      <c r="T14" s="16"/>
      <c r="U14" s="16"/>
      <c r="V14" s="16"/>
      <c r="W14" s="16"/>
      <c r="X14" s="16"/>
    </row>
    <row r="15" spans="1:24" s="17" customFormat="1" ht="12" customHeight="1" x14ac:dyDescent="0.15">
      <c r="A15" s="34" t="s">
        <v>7</v>
      </c>
      <c r="B15" s="98">
        <v>3240.5110150371934</v>
      </c>
      <c r="C15" s="99">
        <v>20.038779285388788</v>
      </c>
      <c r="D15" s="105">
        <v>1017.185754329917</v>
      </c>
      <c r="E15" s="25">
        <v>37.868686233978515</v>
      </c>
      <c r="F15" s="24">
        <v>2223.3252607072764</v>
      </c>
      <c r="G15" s="25">
        <v>24.320765330603226</v>
      </c>
      <c r="H15" s="105">
        <v>624.70825231659319</v>
      </c>
      <c r="I15" s="25">
        <v>39.56538763143714</v>
      </c>
      <c r="J15" s="16"/>
      <c r="K15" s="16"/>
      <c r="L15" s="16"/>
      <c r="M15" s="16"/>
      <c r="N15" s="16"/>
      <c r="O15" s="16"/>
      <c r="P15" s="16"/>
      <c r="Q15" s="16"/>
      <c r="R15" s="16"/>
      <c r="S15" s="16"/>
      <c r="T15" s="16"/>
      <c r="U15" s="16"/>
      <c r="V15" s="16"/>
      <c r="W15" s="16"/>
      <c r="X15" s="16"/>
    </row>
    <row r="16" spans="1:24" s="17" customFormat="1" ht="12" customHeight="1" x14ac:dyDescent="0.15">
      <c r="A16" s="34" t="s">
        <v>8</v>
      </c>
      <c r="B16" s="98">
        <v>2929.538155326291</v>
      </c>
      <c r="C16" s="99">
        <v>20.3730460777495</v>
      </c>
      <c r="D16" s="105">
        <v>1132.0422038414729</v>
      </c>
      <c r="E16" s="25">
        <v>33.955554465091346</v>
      </c>
      <c r="F16" s="24">
        <v>1797.4959514848181</v>
      </c>
      <c r="G16" s="25">
        <v>26.265574520945023</v>
      </c>
      <c r="H16" s="105">
        <v>762.9672242989642</v>
      </c>
      <c r="I16" s="25">
        <v>40.094544827587491</v>
      </c>
      <c r="J16" s="16"/>
      <c r="K16" s="16"/>
      <c r="L16" s="16"/>
      <c r="M16" s="16"/>
      <c r="N16" s="16"/>
      <c r="O16" s="16"/>
      <c r="P16" s="16"/>
      <c r="Q16" s="16"/>
      <c r="R16" s="16"/>
      <c r="S16" s="16"/>
      <c r="T16" s="16"/>
      <c r="U16" s="16"/>
      <c r="V16" s="16"/>
      <c r="W16" s="16"/>
      <c r="X16" s="16"/>
    </row>
    <row r="17" spans="1:24" s="17" customFormat="1" ht="12" customHeight="1" x14ac:dyDescent="0.15">
      <c r="A17" s="34" t="s">
        <v>9</v>
      </c>
      <c r="B17" s="98">
        <v>3121.3543052889313</v>
      </c>
      <c r="C17" s="99">
        <v>20.250228058144828</v>
      </c>
      <c r="D17" s="105">
        <v>1407.9681874698297</v>
      </c>
      <c r="E17" s="25">
        <v>30.796569858714562</v>
      </c>
      <c r="F17" s="105">
        <v>1713.3861178191019</v>
      </c>
      <c r="G17" s="25">
        <v>28.059797927665088</v>
      </c>
      <c r="H17" s="105">
        <v>529.12157104862774</v>
      </c>
      <c r="I17" s="25">
        <v>47.11824377672162</v>
      </c>
      <c r="J17" s="16"/>
      <c r="K17" s="16"/>
      <c r="L17" s="16"/>
      <c r="M17" s="16"/>
      <c r="N17" s="16"/>
      <c r="O17" s="16"/>
      <c r="P17" s="16"/>
      <c r="Q17" s="16"/>
      <c r="R17" s="16"/>
      <c r="S17" s="16"/>
      <c r="T17" s="16"/>
      <c r="U17" s="16"/>
      <c r="V17" s="16"/>
      <c r="W17" s="16"/>
      <c r="X17" s="16"/>
    </row>
    <row r="18" spans="1:24" s="17" customFormat="1" ht="12" customHeight="1" x14ac:dyDescent="0.15">
      <c r="A18" s="34" t="s">
        <v>10</v>
      </c>
      <c r="B18" s="98">
        <v>8894.7145092132978</v>
      </c>
      <c r="C18" s="99">
        <v>8.4796480902800493</v>
      </c>
      <c r="D18" s="24">
        <v>4894.5427631560469</v>
      </c>
      <c r="E18" s="25">
        <v>11.66552624414537</v>
      </c>
      <c r="F18" s="24">
        <v>4000.1717460572504</v>
      </c>
      <c r="G18" s="25">
        <v>12.982468994136671</v>
      </c>
      <c r="H18" s="28">
        <v>3201.7146925130273</v>
      </c>
      <c r="I18" s="25">
        <v>17.520782409931265</v>
      </c>
      <c r="J18" s="16"/>
      <c r="K18" s="16"/>
      <c r="L18" s="16"/>
      <c r="M18" s="16"/>
      <c r="N18" s="16"/>
      <c r="O18" s="16"/>
      <c r="P18" s="16"/>
      <c r="Q18" s="16"/>
      <c r="R18" s="16"/>
      <c r="S18" s="16"/>
      <c r="T18" s="16"/>
      <c r="U18" s="16"/>
      <c r="V18" s="16"/>
      <c r="W18" s="16"/>
      <c r="X18" s="16"/>
    </row>
    <row r="19" spans="1:24" s="17" customFormat="1" ht="12" customHeight="1" x14ac:dyDescent="0.15">
      <c r="A19" s="34" t="s">
        <v>11</v>
      </c>
      <c r="B19" s="98">
        <v>29239.147834507276</v>
      </c>
      <c r="C19" s="99">
        <v>6.3281050980443041</v>
      </c>
      <c r="D19" s="24">
        <v>22157.806738697262</v>
      </c>
      <c r="E19" s="25">
        <v>7.3642175948281112</v>
      </c>
      <c r="F19" s="24">
        <v>7081.3410958100085</v>
      </c>
      <c r="G19" s="25">
        <v>13.457022512369182</v>
      </c>
      <c r="H19" s="28">
        <v>5788.9726015224778</v>
      </c>
      <c r="I19" s="25">
        <v>12.49993103952783</v>
      </c>
      <c r="J19" s="16"/>
      <c r="K19" s="16"/>
      <c r="L19" s="16"/>
      <c r="M19" s="16"/>
      <c r="N19" s="16"/>
      <c r="O19" s="16"/>
      <c r="P19" s="16"/>
      <c r="Q19" s="16"/>
      <c r="R19" s="16"/>
      <c r="S19" s="16"/>
      <c r="T19" s="16"/>
      <c r="U19" s="16"/>
      <c r="V19" s="16"/>
      <c r="W19" s="16"/>
      <c r="X19" s="16"/>
    </row>
    <row r="20" spans="1:24" s="17" customFormat="1" ht="4.5" customHeight="1" x14ac:dyDescent="0.15">
      <c r="A20" s="34"/>
      <c r="B20" s="98"/>
      <c r="C20" s="99"/>
      <c r="D20" s="24"/>
      <c r="E20" s="25"/>
      <c r="F20" s="24"/>
      <c r="G20" s="25"/>
      <c r="H20" s="28"/>
      <c r="I20" s="25"/>
      <c r="J20" s="16"/>
      <c r="K20" s="16"/>
      <c r="L20" s="16"/>
      <c r="M20" s="16"/>
      <c r="N20" s="16"/>
      <c r="O20" s="16"/>
      <c r="P20" s="16"/>
      <c r="Q20" s="16"/>
      <c r="R20" s="16"/>
      <c r="S20" s="16"/>
      <c r="T20" s="16"/>
      <c r="U20" s="16"/>
      <c r="V20" s="16"/>
      <c r="W20" s="16"/>
      <c r="X20" s="16"/>
    </row>
    <row r="21" spans="1:24" s="17" customFormat="1" ht="12" customHeight="1" x14ac:dyDescent="0.15">
      <c r="A21" s="34" t="s">
        <v>12</v>
      </c>
      <c r="B21" s="98">
        <v>19742.931575910643</v>
      </c>
      <c r="C21" s="99">
        <v>7.9378003629658025</v>
      </c>
      <c r="D21" s="24">
        <v>10227.315417964872</v>
      </c>
      <c r="E21" s="25">
        <v>11.266290394047736</v>
      </c>
      <c r="F21" s="24">
        <v>9515.6161579457712</v>
      </c>
      <c r="G21" s="25">
        <v>11.683516815694956</v>
      </c>
      <c r="H21" s="28">
        <v>6162.9126302185477</v>
      </c>
      <c r="I21" s="25">
        <v>12.757221632963434</v>
      </c>
      <c r="J21" s="16"/>
      <c r="K21" s="16"/>
      <c r="L21" s="16"/>
      <c r="M21" s="16"/>
      <c r="N21" s="16"/>
      <c r="O21" s="16"/>
      <c r="P21" s="16"/>
      <c r="Q21" s="16"/>
      <c r="R21" s="16"/>
      <c r="S21" s="16"/>
      <c r="T21" s="16"/>
      <c r="U21" s="16"/>
      <c r="V21" s="16"/>
      <c r="W21" s="16"/>
      <c r="X21" s="16"/>
    </row>
    <row r="22" spans="1:24" s="17" customFormat="1" ht="12" customHeight="1" x14ac:dyDescent="0.15">
      <c r="A22" s="34" t="s">
        <v>13</v>
      </c>
      <c r="B22" s="98">
        <v>18702.666009522003</v>
      </c>
      <c r="C22" s="99">
        <v>7.6767758242702548</v>
      </c>
      <c r="D22" s="24">
        <v>14619.673659108925</v>
      </c>
      <c r="E22" s="25">
        <v>8.7535240837027928</v>
      </c>
      <c r="F22" s="24">
        <v>4082.9923504130734</v>
      </c>
      <c r="G22" s="25">
        <v>17.060918109570313</v>
      </c>
      <c r="H22" s="28">
        <v>12831.230304488634</v>
      </c>
      <c r="I22" s="25">
        <v>9.3191467965999095</v>
      </c>
      <c r="J22" s="16"/>
      <c r="K22" s="16"/>
      <c r="L22" s="16"/>
      <c r="M22" s="16"/>
      <c r="N22" s="16"/>
      <c r="O22" s="16"/>
      <c r="P22" s="16"/>
      <c r="Q22" s="16"/>
      <c r="R22" s="16"/>
      <c r="S22" s="16"/>
      <c r="T22" s="16"/>
      <c r="U22" s="16"/>
      <c r="V22" s="16"/>
      <c r="W22" s="16"/>
      <c r="X22" s="16"/>
    </row>
    <row r="23" spans="1:24" s="17" customFormat="1" ht="12" customHeight="1" x14ac:dyDescent="0.15">
      <c r="A23" s="34" t="s">
        <v>14</v>
      </c>
      <c r="B23" s="98">
        <v>22499.399733861337</v>
      </c>
      <c r="C23" s="99">
        <v>7.0734088654109346</v>
      </c>
      <c r="D23" s="24">
        <v>11836.92704813132</v>
      </c>
      <c r="E23" s="25">
        <v>9.9845398217265107</v>
      </c>
      <c r="F23" s="24">
        <v>10662.472685730019</v>
      </c>
      <c r="G23" s="25">
        <v>10.539043047542423</v>
      </c>
      <c r="H23" s="28">
        <v>4712.8002118887698</v>
      </c>
      <c r="I23" s="25">
        <v>15.018186035396278</v>
      </c>
      <c r="J23" s="16"/>
      <c r="K23" s="16"/>
      <c r="L23" s="16"/>
      <c r="M23" s="16"/>
      <c r="N23" s="16"/>
      <c r="O23" s="16"/>
      <c r="P23" s="16"/>
      <c r="Q23" s="16"/>
      <c r="R23" s="16"/>
      <c r="S23" s="16"/>
      <c r="T23" s="16"/>
      <c r="U23" s="16"/>
      <c r="V23" s="16"/>
      <c r="W23" s="16"/>
      <c r="X23" s="16"/>
    </row>
    <row r="24" spans="1:24" s="17" customFormat="1" ht="12" customHeight="1" x14ac:dyDescent="0.15">
      <c r="A24" s="34" t="s">
        <v>15</v>
      </c>
      <c r="B24" s="98">
        <v>6368.5262388131105</v>
      </c>
      <c r="C24" s="99">
        <v>13.347502076113187</v>
      </c>
      <c r="D24" s="24">
        <v>3410.2220226414165</v>
      </c>
      <c r="E24" s="25">
        <v>18.639543943180779</v>
      </c>
      <c r="F24" s="24">
        <v>2958.3042161716935</v>
      </c>
      <c r="G24" s="25">
        <v>20.11625654675737</v>
      </c>
      <c r="H24" s="105">
        <v>1326.9546204799101</v>
      </c>
      <c r="I24" s="25">
        <v>29.459043083876129</v>
      </c>
      <c r="J24" s="16"/>
      <c r="K24" s="16"/>
      <c r="L24" s="16"/>
      <c r="M24" s="16"/>
      <c r="N24" s="16"/>
      <c r="O24" s="16"/>
      <c r="P24" s="16"/>
      <c r="Q24" s="16"/>
      <c r="R24" s="16"/>
      <c r="S24" s="16"/>
      <c r="T24" s="16"/>
      <c r="U24" s="16"/>
      <c r="V24" s="16"/>
      <c r="W24" s="16"/>
      <c r="X24" s="16"/>
    </row>
    <row r="25" spans="1:24" s="17" customFormat="1" ht="12" customHeight="1" x14ac:dyDescent="0.15">
      <c r="A25" s="34" t="s">
        <v>16</v>
      </c>
      <c r="B25" s="98">
        <v>4321.8251305354497</v>
      </c>
      <c r="C25" s="99">
        <v>16.888897825441916</v>
      </c>
      <c r="D25" s="105">
        <v>1560.0817046223565</v>
      </c>
      <c r="E25" s="25">
        <v>28.984533670032725</v>
      </c>
      <c r="F25" s="24">
        <v>2761.7434259130932</v>
      </c>
      <c r="G25" s="25">
        <v>21.43153026923531</v>
      </c>
      <c r="H25" s="105">
        <v>386.20587410584511</v>
      </c>
      <c r="I25" s="25">
        <v>54.987322936429429</v>
      </c>
      <c r="J25" s="16"/>
      <c r="K25" s="16"/>
      <c r="L25" s="16"/>
      <c r="M25" s="16"/>
      <c r="N25" s="16"/>
      <c r="O25" s="16"/>
      <c r="P25" s="16"/>
      <c r="Q25" s="16"/>
      <c r="R25" s="16"/>
      <c r="S25" s="16"/>
      <c r="T25" s="16"/>
      <c r="U25" s="16"/>
      <c r="V25" s="16"/>
      <c r="W25" s="16"/>
      <c r="X25" s="16"/>
    </row>
    <row r="26" spans="1:24" s="17" customFormat="1" ht="5.25" customHeight="1" x14ac:dyDescent="0.15">
      <c r="A26" s="34"/>
      <c r="B26" s="98"/>
      <c r="C26" s="99"/>
      <c r="D26" s="46"/>
      <c r="E26" s="47"/>
      <c r="F26" s="24"/>
      <c r="G26" s="25"/>
      <c r="H26" s="28"/>
      <c r="I26" s="25"/>
      <c r="J26" s="16"/>
      <c r="K26" s="16"/>
      <c r="L26" s="16"/>
      <c r="M26" s="16"/>
      <c r="N26" s="16"/>
      <c r="O26" s="16"/>
      <c r="P26" s="16"/>
      <c r="Q26" s="16"/>
      <c r="R26" s="16"/>
      <c r="S26" s="16"/>
      <c r="T26" s="16"/>
      <c r="U26" s="16"/>
      <c r="V26" s="16"/>
      <c r="W26" s="16"/>
      <c r="X26" s="16"/>
    </row>
    <row r="27" spans="1:24" s="17" customFormat="1" ht="12" customHeight="1" x14ac:dyDescent="0.15">
      <c r="A27" s="34" t="s">
        <v>17</v>
      </c>
      <c r="B27" s="105">
        <v>1416.4357424035411</v>
      </c>
      <c r="C27" s="99">
        <v>28.839697443452483</v>
      </c>
      <c r="D27" s="105">
        <v>490.28472504073272</v>
      </c>
      <c r="E27" s="25">
        <v>49.822643907873257</v>
      </c>
      <c r="F27" s="105">
        <v>926.15101736280894</v>
      </c>
      <c r="G27" s="25">
        <v>36.777671983800417</v>
      </c>
      <c r="H27" s="43" t="s">
        <v>35</v>
      </c>
      <c r="I27" s="47" t="s">
        <v>32</v>
      </c>
      <c r="J27" s="16"/>
      <c r="K27" s="16"/>
      <c r="L27" s="16"/>
      <c r="M27" s="16"/>
      <c r="N27" s="16"/>
      <c r="O27" s="16"/>
      <c r="P27" s="16"/>
      <c r="Q27" s="16"/>
      <c r="R27" s="16"/>
      <c r="S27" s="16"/>
      <c r="T27" s="16"/>
      <c r="U27" s="16"/>
      <c r="V27" s="16"/>
      <c r="W27" s="16"/>
      <c r="X27" s="16"/>
    </row>
    <row r="28" spans="1:24" s="17" customFormat="1" ht="12" customHeight="1" x14ac:dyDescent="0.15">
      <c r="A28" s="34" t="s">
        <v>18</v>
      </c>
      <c r="B28" s="98">
        <v>44862.71461024884</v>
      </c>
      <c r="C28" s="99">
        <v>5.1229762074997032</v>
      </c>
      <c r="D28" s="24">
        <v>34515.446859868905</v>
      </c>
      <c r="E28" s="25">
        <v>5.9223996151104608</v>
      </c>
      <c r="F28" s="24">
        <v>10347.267750379913</v>
      </c>
      <c r="G28" s="25">
        <v>11.013459058301642</v>
      </c>
      <c r="H28" s="28">
        <v>11967.13762785544</v>
      </c>
      <c r="I28" s="25">
        <v>9.3698624878974215</v>
      </c>
      <c r="J28" s="16"/>
      <c r="K28" s="16"/>
      <c r="L28" s="16"/>
      <c r="M28" s="16"/>
      <c r="N28" s="16"/>
      <c r="O28" s="16"/>
      <c r="P28" s="16"/>
      <c r="Q28" s="16"/>
      <c r="R28" s="16"/>
      <c r="S28" s="16"/>
      <c r="T28" s="16"/>
      <c r="U28" s="16"/>
      <c r="V28" s="16"/>
      <c r="W28" s="16"/>
      <c r="X28" s="16"/>
    </row>
    <row r="29" spans="1:24" s="17" customFormat="1" ht="12" customHeight="1" x14ac:dyDescent="0.15">
      <c r="A29" s="34" t="s">
        <v>19</v>
      </c>
      <c r="B29" s="98">
        <v>14307.220487649936</v>
      </c>
      <c r="C29" s="99">
        <v>8.8229706547644877</v>
      </c>
      <c r="D29" s="24">
        <v>11693.091571276684</v>
      </c>
      <c r="E29" s="25">
        <v>9.8109378853249734</v>
      </c>
      <c r="F29" s="24">
        <v>2614.1289163732513</v>
      </c>
      <c r="G29" s="25">
        <v>21.622756876428511</v>
      </c>
      <c r="H29" s="28">
        <v>1927.5713011657294</v>
      </c>
      <c r="I29" s="25">
        <v>24.974235294276838</v>
      </c>
      <c r="J29" s="16"/>
      <c r="K29" s="16"/>
      <c r="L29" s="16"/>
      <c r="M29" s="16"/>
      <c r="N29" s="16"/>
      <c r="O29" s="16"/>
      <c r="P29" s="16"/>
      <c r="Q29" s="16"/>
      <c r="R29" s="16"/>
      <c r="S29" s="16"/>
      <c r="T29" s="16"/>
      <c r="U29" s="16"/>
      <c r="V29" s="16"/>
      <c r="W29" s="16"/>
      <c r="X29" s="16"/>
    </row>
    <row r="30" spans="1:24" s="17" customFormat="1" ht="12" customHeight="1" x14ac:dyDescent="0.15">
      <c r="A30" s="34" t="s">
        <v>20</v>
      </c>
      <c r="B30" s="98">
        <v>52114.420461362533</v>
      </c>
      <c r="C30" s="99">
        <v>3.48315075460469</v>
      </c>
      <c r="D30" s="24">
        <v>33903.822080976875</v>
      </c>
      <c r="E30" s="25">
        <v>4.3857736717737401</v>
      </c>
      <c r="F30" s="24">
        <v>18210.598380385662</v>
      </c>
      <c r="G30" s="25">
        <v>6.1044416845204958</v>
      </c>
      <c r="H30" s="28">
        <v>5932.4814146768485</v>
      </c>
      <c r="I30" s="25">
        <v>13.875754094202165</v>
      </c>
      <c r="J30" s="16"/>
      <c r="K30" s="16"/>
      <c r="L30" s="16"/>
      <c r="M30" s="16"/>
      <c r="N30" s="16"/>
      <c r="O30" s="16"/>
      <c r="P30" s="16"/>
      <c r="Q30" s="16"/>
      <c r="R30" s="16"/>
      <c r="S30" s="16"/>
      <c r="T30" s="16"/>
      <c r="U30" s="16"/>
      <c r="V30" s="16"/>
      <c r="W30" s="16"/>
      <c r="X30" s="16"/>
    </row>
    <row r="31" spans="1:24" s="17" customFormat="1" ht="12" customHeight="1" x14ac:dyDescent="0.15">
      <c r="A31" s="34" t="s">
        <v>21</v>
      </c>
      <c r="B31" s="98">
        <v>20967.09031431294</v>
      </c>
      <c r="C31" s="99">
        <v>5.4550015390677951</v>
      </c>
      <c r="D31" s="24">
        <v>11415.7776387709</v>
      </c>
      <c r="E31" s="25">
        <v>7.5506294020828744</v>
      </c>
      <c r="F31" s="24">
        <v>9551.3126755420417</v>
      </c>
      <c r="G31" s="25">
        <v>8.3156092605287881</v>
      </c>
      <c r="H31" s="105">
        <v>1165.0711133398397</v>
      </c>
      <c r="I31" s="25">
        <v>31.796269039427944</v>
      </c>
      <c r="J31" s="16"/>
      <c r="K31" s="16"/>
      <c r="L31" s="16"/>
      <c r="M31" s="16"/>
      <c r="N31" s="16"/>
      <c r="O31" s="16"/>
      <c r="P31" s="16"/>
      <c r="Q31" s="16"/>
      <c r="R31" s="16"/>
      <c r="S31" s="16"/>
      <c r="T31" s="16"/>
      <c r="U31" s="16"/>
      <c r="V31" s="16"/>
      <c r="W31" s="16"/>
      <c r="X31" s="16"/>
    </row>
    <row r="32" spans="1:24" s="17" customFormat="1" ht="6.75" customHeight="1" x14ac:dyDescent="0.15">
      <c r="A32" s="34"/>
      <c r="B32" s="98"/>
      <c r="C32" s="99"/>
      <c r="D32" s="24"/>
      <c r="E32" s="25"/>
      <c r="F32" s="24"/>
      <c r="G32" s="25"/>
      <c r="H32" s="28"/>
      <c r="I32" s="25"/>
      <c r="J32" s="16"/>
      <c r="K32" s="16"/>
      <c r="L32" s="16"/>
      <c r="M32" s="16"/>
      <c r="N32" s="16"/>
      <c r="O32" s="16"/>
      <c r="P32" s="16"/>
      <c r="Q32" s="16"/>
      <c r="R32" s="16"/>
      <c r="S32" s="16"/>
      <c r="T32" s="16"/>
      <c r="U32" s="16"/>
      <c r="V32" s="16"/>
      <c r="W32" s="16"/>
      <c r="X32" s="16"/>
    </row>
    <row r="33" spans="1:31" s="17" customFormat="1" ht="12" customHeight="1" x14ac:dyDescent="0.15">
      <c r="A33" s="34" t="s">
        <v>22</v>
      </c>
      <c r="B33" s="98">
        <v>21374.368989131344</v>
      </c>
      <c r="C33" s="99">
        <v>5.3908318547182938</v>
      </c>
      <c r="D33" s="24">
        <v>20671.730357488999</v>
      </c>
      <c r="E33" s="25">
        <v>5.4818850498908152</v>
      </c>
      <c r="F33" s="105">
        <v>702.63863164234715</v>
      </c>
      <c r="G33" s="25">
        <v>31.430419271524894</v>
      </c>
      <c r="H33" s="105">
        <v>599.79052815305511</v>
      </c>
      <c r="I33" s="25">
        <v>42.459288465649877</v>
      </c>
      <c r="J33" s="16"/>
      <c r="K33" s="16"/>
      <c r="L33" s="16"/>
      <c r="M33" s="16"/>
      <c r="N33" s="16"/>
      <c r="O33" s="16"/>
      <c r="P33" s="16"/>
      <c r="Q33" s="16"/>
      <c r="R33" s="16"/>
      <c r="S33" s="16"/>
      <c r="T33" s="16"/>
      <c r="U33" s="16"/>
      <c r="V33" s="16"/>
      <c r="W33" s="16"/>
      <c r="X33" s="16"/>
    </row>
    <row r="34" spans="1:31" s="17" customFormat="1" ht="12" customHeight="1" x14ac:dyDescent="0.15">
      <c r="A34" s="34" t="s">
        <v>23</v>
      </c>
      <c r="B34" s="98">
        <v>71842.051039629048</v>
      </c>
      <c r="C34" s="99">
        <v>3.055659574752426</v>
      </c>
      <c r="D34" s="24">
        <v>63788.073411359946</v>
      </c>
      <c r="E34" s="25">
        <v>3.2627048738827304</v>
      </c>
      <c r="F34" s="24">
        <v>8053.9776282691018</v>
      </c>
      <c r="G34" s="25">
        <v>9.4890107536400787</v>
      </c>
      <c r="H34" s="28">
        <v>11539.945794358946</v>
      </c>
      <c r="I34" s="25">
        <v>9.5995610569412229</v>
      </c>
      <c r="J34" s="16"/>
      <c r="K34" s="16"/>
      <c r="L34" s="16"/>
      <c r="M34" s="16"/>
      <c r="N34" s="16"/>
      <c r="O34" s="16"/>
      <c r="P34" s="16"/>
      <c r="Q34" s="16"/>
      <c r="R34" s="16"/>
      <c r="S34" s="16"/>
      <c r="T34" s="16"/>
      <c r="U34" s="16"/>
      <c r="V34" s="16"/>
      <c r="W34" s="16"/>
      <c r="X34" s="16"/>
    </row>
    <row r="35" spans="1:31" s="17" customFormat="1" ht="12" customHeight="1" x14ac:dyDescent="0.15">
      <c r="A35" s="34" t="s">
        <v>24</v>
      </c>
      <c r="B35" s="98">
        <v>23834.921087123726</v>
      </c>
      <c r="C35" s="99">
        <v>7.4973227508808513</v>
      </c>
      <c r="D35" s="24">
        <v>20018.009350389937</v>
      </c>
      <c r="E35" s="25">
        <v>8.2539661878198078</v>
      </c>
      <c r="F35" s="24">
        <v>3816.9117367337899</v>
      </c>
      <c r="G35" s="25">
        <v>19.244226409972519</v>
      </c>
      <c r="H35" s="28">
        <v>1621.0327732629178</v>
      </c>
      <c r="I35" s="25">
        <v>22.442888520684004</v>
      </c>
      <c r="J35" s="16"/>
      <c r="K35" s="16"/>
      <c r="L35" s="16"/>
      <c r="M35" s="16"/>
      <c r="N35" s="16"/>
      <c r="O35" s="16"/>
      <c r="P35" s="16"/>
      <c r="Q35" s="16"/>
      <c r="R35" s="16"/>
      <c r="S35" s="16"/>
      <c r="T35" s="16"/>
      <c r="U35" s="16"/>
      <c r="V35" s="16"/>
      <c r="W35" s="16"/>
      <c r="X35" s="16"/>
    </row>
    <row r="36" spans="1:31" s="17" customFormat="1" ht="12" customHeight="1" x14ac:dyDescent="0.15">
      <c r="A36" s="34" t="s">
        <v>25</v>
      </c>
      <c r="B36" s="98">
        <v>15144.444802338265</v>
      </c>
      <c r="C36" s="99">
        <v>6.1079931374343701</v>
      </c>
      <c r="D36" s="24">
        <v>12990.837074673578</v>
      </c>
      <c r="E36" s="25">
        <v>6.6607267100426029</v>
      </c>
      <c r="F36" s="24">
        <v>2153.6077276646874</v>
      </c>
      <c r="G36" s="25">
        <v>16.578898999013543</v>
      </c>
      <c r="H36" s="28">
        <v>4100.6276095660842</v>
      </c>
      <c r="I36" s="25">
        <v>14.383246182355048</v>
      </c>
      <c r="J36" s="16"/>
      <c r="K36" s="16"/>
      <c r="L36" s="16"/>
      <c r="M36" s="16"/>
      <c r="N36" s="16"/>
      <c r="O36" s="16"/>
      <c r="P36" s="16"/>
      <c r="Q36" s="16"/>
      <c r="R36" s="16"/>
      <c r="S36" s="16"/>
      <c r="T36" s="16"/>
      <c r="U36" s="16"/>
      <c r="V36" s="16"/>
      <c r="W36" s="16"/>
      <c r="X36" s="16"/>
    </row>
    <row r="37" spans="1:31" s="17" customFormat="1" ht="12" customHeight="1" x14ac:dyDescent="0.15">
      <c r="A37" s="34" t="s">
        <v>26</v>
      </c>
      <c r="B37" s="98">
        <v>44540.51002509024</v>
      </c>
      <c r="C37" s="99">
        <v>3.9403771917892239</v>
      </c>
      <c r="D37" s="24">
        <v>41214.363035699578</v>
      </c>
      <c r="E37" s="25">
        <v>4.1196434021195056</v>
      </c>
      <c r="F37" s="24">
        <v>3326.1469893906715</v>
      </c>
      <c r="G37" s="25">
        <v>14.821510236490742</v>
      </c>
      <c r="H37" s="28">
        <v>6569.1334112970344</v>
      </c>
      <c r="I37" s="25">
        <v>11.310966189925059</v>
      </c>
      <c r="J37" s="16"/>
      <c r="K37" s="16"/>
      <c r="L37" s="16"/>
      <c r="M37" s="16"/>
      <c r="N37" s="16"/>
      <c r="O37" s="16"/>
      <c r="P37" s="16"/>
      <c r="Q37" s="16"/>
      <c r="R37" s="16"/>
      <c r="S37" s="16"/>
      <c r="T37" s="16"/>
      <c r="U37" s="16"/>
      <c r="V37" s="16"/>
      <c r="W37" s="16"/>
      <c r="X37" s="16"/>
    </row>
    <row r="38" spans="1:31" s="17" customFormat="1" ht="12" customHeight="1" x14ac:dyDescent="0.15">
      <c r="A38" s="34" t="s">
        <v>27</v>
      </c>
      <c r="B38" s="98">
        <v>5897.629486228675</v>
      </c>
      <c r="C38" s="99">
        <v>9.8637684733779363</v>
      </c>
      <c r="D38" s="24">
        <v>3940.7872768948791</v>
      </c>
      <c r="E38" s="25">
        <v>12.162399304633603</v>
      </c>
      <c r="F38" s="24">
        <v>1956.8422093337974</v>
      </c>
      <c r="G38" s="25">
        <v>17.933647588184968</v>
      </c>
      <c r="H38" s="105">
        <v>478.05825904304589</v>
      </c>
      <c r="I38" s="25">
        <v>37.007807393749644</v>
      </c>
      <c r="J38" s="16"/>
      <c r="K38" s="16"/>
      <c r="L38" s="16"/>
      <c r="M38" s="16"/>
      <c r="N38" s="16"/>
      <c r="O38" s="16"/>
      <c r="P38" s="16"/>
      <c r="Q38" s="16"/>
      <c r="R38" s="16"/>
      <c r="S38" s="16"/>
      <c r="T38" s="16"/>
      <c r="U38" s="16"/>
      <c r="V38" s="16"/>
      <c r="W38" s="16"/>
      <c r="X38" s="16"/>
    </row>
    <row r="39" spans="1:31" s="5" customFormat="1" ht="3.75" customHeight="1" x14ac:dyDescent="0.2">
      <c r="A39" s="60"/>
      <c r="B39" s="61"/>
      <c r="C39" s="62"/>
      <c r="D39" s="63"/>
      <c r="E39" s="64"/>
      <c r="F39" s="63"/>
      <c r="G39" s="64"/>
      <c r="H39" s="63"/>
      <c r="I39" s="64" t="s">
        <v>38</v>
      </c>
    </row>
    <row r="40" spans="1:31" s="5" customFormat="1" ht="27.95" customHeight="1" x14ac:dyDescent="0.2">
      <c r="A40" s="221" t="s">
        <v>83</v>
      </c>
      <c r="B40" s="216"/>
      <c r="C40" s="216"/>
      <c r="D40" s="216"/>
      <c r="E40" s="216"/>
      <c r="F40" s="216"/>
      <c r="G40" s="216"/>
      <c r="H40" s="216"/>
      <c r="I40" s="216"/>
      <c r="J40" s="14"/>
    </row>
    <row r="41" spans="1:31" s="5" customFormat="1" ht="15" customHeight="1" x14ac:dyDescent="0.2">
      <c r="A41" s="94" t="s">
        <v>49</v>
      </c>
      <c r="B41" s="10"/>
      <c r="I41" s="65"/>
      <c r="J41" s="14"/>
    </row>
    <row r="42" spans="1:31" s="5" customFormat="1" x14ac:dyDescent="0.2">
      <c r="A42" s="94" t="s">
        <v>50</v>
      </c>
      <c r="B42" s="10"/>
      <c r="I42" s="65"/>
      <c r="J42" s="14"/>
    </row>
    <row r="43" spans="1:31" s="5" customFormat="1" ht="15" customHeight="1" x14ac:dyDescent="0.2">
      <c r="A43" s="194" t="s">
        <v>54</v>
      </c>
      <c r="B43" s="194"/>
      <c r="C43" s="194"/>
      <c r="D43" s="194"/>
      <c r="E43" s="194"/>
      <c r="F43" s="194"/>
      <c r="G43" s="194"/>
      <c r="H43" s="194"/>
      <c r="I43" s="194"/>
      <c r="J43" s="14"/>
    </row>
    <row r="44" spans="1:31" s="5" customFormat="1" ht="40.5" customHeight="1" x14ac:dyDescent="0.25">
      <c r="A44" s="220" t="s">
        <v>57</v>
      </c>
      <c r="B44" s="220"/>
      <c r="C44" s="220"/>
      <c r="D44" s="220"/>
      <c r="E44" s="220"/>
      <c r="F44" s="220"/>
      <c r="G44" s="220"/>
      <c r="H44" s="220"/>
      <c r="I44" s="220"/>
      <c r="J44" s="14"/>
    </row>
    <row r="45" spans="1:31" s="5" customFormat="1" ht="20.100000000000001" customHeight="1" x14ac:dyDescent="0.25">
      <c r="A45" s="89" t="s">
        <v>68</v>
      </c>
      <c r="B45" s="12"/>
      <c r="C45" s="12"/>
      <c r="I45" s="14"/>
    </row>
    <row r="46" spans="1:31" s="92" customFormat="1" ht="15" customHeight="1" x14ac:dyDescent="0.25">
      <c r="A46" s="89" t="s">
        <v>72</v>
      </c>
      <c r="B46" s="90"/>
      <c r="C46" s="90"/>
      <c r="D46" s="90"/>
      <c r="E46" s="90"/>
      <c r="F46" s="90"/>
      <c r="G46" s="90"/>
      <c r="H46" s="90"/>
      <c r="I46" s="90"/>
      <c r="J46" s="90"/>
      <c r="K46" s="90"/>
      <c r="L46" s="90"/>
      <c r="M46" s="90"/>
      <c r="N46" s="90"/>
      <c r="O46" s="90"/>
      <c r="P46" s="90"/>
      <c r="Q46" s="90"/>
      <c r="R46" s="90"/>
      <c r="S46" s="90"/>
      <c r="T46" s="90"/>
      <c r="U46" s="90"/>
      <c r="V46" s="90"/>
      <c r="W46" s="90"/>
      <c r="X46" s="90"/>
      <c r="Y46" s="90"/>
      <c r="Z46" s="91"/>
      <c r="AA46" s="90"/>
      <c r="AB46" s="90"/>
      <c r="AC46" s="90"/>
      <c r="AD46" s="90"/>
      <c r="AE46" s="90"/>
    </row>
    <row r="47" spans="1:31" s="5" customFormat="1" ht="15" customHeight="1" x14ac:dyDescent="0.25">
      <c r="A47" s="92" t="s">
        <v>89</v>
      </c>
      <c r="B47" s="12"/>
      <c r="C47" s="12"/>
      <c r="I47" s="14"/>
      <c r="J47" s="14"/>
      <c r="L47" s="14"/>
    </row>
    <row r="48" spans="1:31" s="92" customFormat="1" ht="15" customHeight="1" x14ac:dyDescent="0.25">
      <c r="A48" s="93" t="s">
        <v>28</v>
      </c>
      <c r="B48" s="90"/>
      <c r="C48" s="90"/>
      <c r="D48" s="90"/>
      <c r="E48" s="90"/>
      <c r="F48" s="90"/>
      <c r="G48" s="90"/>
      <c r="H48" s="90"/>
      <c r="I48" s="90"/>
      <c r="J48" s="90"/>
      <c r="K48" s="90"/>
      <c r="L48" s="90"/>
      <c r="M48" s="90"/>
      <c r="N48" s="90"/>
      <c r="O48" s="90"/>
      <c r="P48" s="90"/>
      <c r="Q48" s="90"/>
      <c r="R48" s="90"/>
      <c r="S48" s="90"/>
      <c r="T48" s="90"/>
      <c r="U48" s="90"/>
      <c r="V48" s="90"/>
      <c r="W48" s="90"/>
      <c r="X48" s="90"/>
      <c r="Y48" s="90"/>
      <c r="Z48" s="90"/>
      <c r="AA48" s="90"/>
      <c r="AB48" s="90"/>
      <c r="AC48" s="90"/>
      <c r="AD48" s="90"/>
      <c r="AE48" s="90"/>
    </row>
    <row r="49" spans="9:9" s="5" customFormat="1" x14ac:dyDescent="0.2">
      <c r="I49" s="14"/>
    </row>
    <row r="50" spans="9:9" s="5" customFormat="1" x14ac:dyDescent="0.2">
      <c r="I50" s="14"/>
    </row>
    <row r="51" spans="9:9" s="5" customFormat="1" x14ac:dyDescent="0.2">
      <c r="I51" s="14"/>
    </row>
    <row r="52" spans="9:9" s="5" customFormat="1" x14ac:dyDescent="0.2">
      <c r="I52" s="14"/>
    </row>
    <row r="53" spans="9:9" s="5" customFormat="1" x14ac:dyDescent="0.2">
      <c r="I53" s="14"/>
    </row>
    <row r="54" spans="9:9" s="5" customFormat="1" x14ac:dyDescent="0.2">
      <c r="I54" s="14"/>
    </row>
    <row r="55" spans="9:9" s="5" customFormat="1" x14ac:dyDescent="0.2">
      <c r="I55" s="14"/>
    </row>
    <row r="56" spans="9:9" s="5" customFormat="1" x14ac:dyDescent="0.2">
      <c r="I56" s="14"/>
    </row>
    <row r="57" spans="9:9" s="5" customFormat="1" x14ac:dyDescent="0.2">
      <c r="I57" s="14"/>
    </row>
    <row r="58" spans="9:9" s="5" customFormat="1" x14ac:dyDescent="0.2">
      <c r="I58" s="14"/>
    </row>
    <row r="59" spans="9:9" s="5" customFormat="1" x14ac:dyDescent="0.2">
      <c r="I59" s="14"/>
    </row>
    <row r="60" spans="9:9" s="5" customFormat="1" x14ac:dyDescent="0.2">
      <c r="I60" s="14"/>
    </row>
    <row r="61" spans="9:9" s="5" customFormat="1" x14ac:dyDescent="0.2">
      <c r="I61" s="14"/>
    </row>
    <row r="62" spans="9:9" s="5" customFormat="1" x14ac:dyDescent="0.2">
      <c r="I62" s="14"/>
    </row>
    <row r="63" spans="9:9" s="5" customFormat="1" x14ac:dyDescent="0.2">
      <c r="I63" s="14"/>
    </row>
    <row r="64" spans="9:9" s="5" customFormat="1" x14ac:dyDescent="0.2">
      <c r="I64" s="14"/>
    </row>
    <row r="65" spans="9:9" s="5" customFormat="1" x14ac:dyDescent="0.2">
      <c r="I65" s="14"/>
    </row>
    <row r="66" spans="9:9" s="5" customFormat="1" x14ac:dyDescent="0.2">
      <c r="I66" s="14"/>
    </row>
    <row r="67" spans="9:9" s="5" customFormat="1" x14ac:dyDescent="0.2">
      <c r="I67" s="14"/>
    </row>
    <row r="68" spans="9:9" s="5" customFormat="1" x14ac:dyDescent="0.2">
      <c r="I68" s="14"/>
    </row>
    <row r="69" spans="9:9" s="5" customFormat="1" x14ac:dyDescent="0.2">
      <c r="I69" s="14"/>
    </row>
    <row r="70" spans="9:9" s="5" customFormat="1" x14ac:dyDescent="0.2">
      <c r="I70" s="14"/>
    </row>
    <row r="71" spans="9:9" s="5" customFormat="1" x14ac:dyDescent="0.2">
      <c r="I71" s="14"/>
    </row>
    <row r="72" spans="9:9" s="5" customFormat="1" x14ac:dyDescent="0.2">
      <c r="I72" s="14"/>
    </row>
    <row r="73" spans="9:9" s="5" customFormat="1" x14ac:dyDescent="0.2">
      <c r="I73" s="14"/>
    </row>
    <row r="74" spans="9:9" s="5" customFormat="1" x14ac:dyDescent="0.2">
      <c r="I74" s="14"/>
    </row>
    <row r="75" spans="9:9" s="5" customFormat="1" x14ac:dyDescent="0.2">
      <c r="I75" s="14"/>
    </row>
    <row r="76" spans="9:9" s="5" customFormat="1" x14ac:dyDescent="0.2">
      <c r="I76" s="14"/>
    </row>
    <row r="77" spans="9:9" s="5" customFormat="1" x14ac:dyDescent="0.2">
      <c r="I77" s="14"/>
    </row>
    <row r="78" spans="9:9" s="5" customFormat="1" x14ac:dyDescent="0.2">
      <c r="I78" s="14"/>
    </row>
    <row r="79" spans="9:9" s="5" customFormat="1" x14ac:dyDescent="0.2">
      <c r="I79" s="14"/>
    </row>
    <row r="80" spans="9:9" s="5" customFormat="1" x14ac:dyDescent="0.2">
      <c r="I80" s="14"/>
    </row>
    <row r="81" spans="9:9" s="5" customFormat="1" x14ac:dyDescent="0.2">
      <c r="I81" s="14"/>
    </row>
    <row r="82" spans="9:9" s="5" customFormat="1" x14ac:dyDescent="0.2">
      <c r="I82" s="14"/>
    </row>
    <row r="83" spans="9:9" s="5" customFormat="1" x14ac:dyDescent="0.2">
      <c r="I83" s="14"/>
    </row>
    <row r="84" spans="9:9" s="5" customFormat="1" x14ac:dyDescent="0.2">
      <c r="I84" s="14"/>
    </row>
    <row r="85" spans="9:9" s="5" customFormat="1" x14ac:dyDescent="0.2">
      <c r="I85" s="14"/>
    </row>
    <row r="86" spans="9:9" s="5" customFormat="1" x14ac:dyDescent="0.2">
      <c r="I86" s="14"/>
    </row>
    <row r="87" spans="9:9" s="5" customFormat="1" x14ac:dyDescent="0.2">
      <c r="I87" s="14"/>
    </row>
    <row r="88" spans="9:9" s="5" customFormat="1" x14ac:dyDescent="0.2">
      <c r="I88" s="14"/>
    </row>
    <row r="89" spans="9:9" s="5" customFormat="1" x14ac:dyDescent="0.2">
      <c r="I89" s="14"/>
    </row>
    <row r="90" spans="9:9" s="5" customFormat="1" x14ac:dyDescent="0.2">
      <c r="I90" s="14"/>
    </row>
    <row r="91" spans="9:9" s="5" customFormat="1" x14ac:dyDescent="0.2">
      <c r="I91" s="14"/>
    </row>
    <row r="92" spans="9:9" s="5" customFormat="1" x14ac:dyDescent="0.2">
      <c r="I92" s="14"/>
    </row>
    <row r="93" spans="9:9" s="5" customFormat="1" x14ac:dyDescent="0.2">
      <c r="I93" s="14"/>
    </row>
    <row r="94" spans="9:9" s="5" customFormat="1" x14ac:dyDescent="0.2">
      <c r="I94" s="14"/>
    </row>
    <row r="95" spans="9:9" s="5" customFormat="1" x14ac:dyDescent="0.2">
      <c r="I95" s="14"/>
    </row>
    <row r="96" spans="9:9" s="5" customFormat="1" x14ac:dyDescent="0.2">
      <c r="I96" s="14"/>
    </row>
    <row r="97" spans="9:9" s="5" customFormat="1" x14ac:dyDescent="0.2">
      <c r="I97" s="14"/>
    </row>
    <row r="98" spans="9:9" s="5" customFormat="1" x14ac:dyDescent="0.2">
      <c r="I98" s="14"/>
    </row>
    <row r="99" spans="9:9" s="5" customFormat="1" x14ac:dyDescent="0.2">
      <c r="I99" s="14"/>
    </row>
    <row r="100" spans="9:9" s="5" customFormat="1" x14ac:dyDescent="0.2">
      <c r="I100" s="14"/>
    </row>
    <row r="101" spans="9:9" s="5" customFormat="1" x14ac:dyDescent="0.2">
      <c r="I101" s="14"/>
    </row>
    <row r="102" spans="9:9" s="5" customFormat="1" x14ac:dyDescent="0.2">
      <c r="I102" s="14"/>
    </row>
    <row r="103" spans="9:9" s="5" customFormat="1" x14ac:dyDescent="0.2">
      <c r="I103" s="14"/>
    </row>
    <row r="104" spans="9:9" s="5" customFormat="1" x14ac:dyDescent="0.2">
      <c r="I104" s="14"/>
    </row>
    <row r="105" spans="9:9" s="5" customFormat="1" x14ac:dyDescent="0.2">
      <c r="I105" s="14"/>
    </row>
    <row r="106" spans="9:9" s="5" customFormat="1" x14ac:dyDescent="0.2">
      <c r="I106" s="14"/>
    </row>
    <row r="107" spans="9:9" s="5" customFormat="1" x14ac:dyDescent="0.2">
      <c r="I107" s="14"/>
    </row>
    <row r="108" spans="9:9" s="5" customFormat="1" x14ac:dyDescent="0.2">
      <c r="I108" s="14"/>
    </row>
    <row r="109" spans="9:9" s="5" customFormat="1" x14ac:dyDescent="0.2">
      <c r="I109" s="14"/>
    </row>
    <row r="110" spans="9:9" s="5" customFormat="1" x14ac:dyDescent="0.2">
      <c r="I110" s="14"/>
    </row>
    <row r="111" spans="9:9" s="5" customFormat="1" x14ac:dyDescent="0.2">
      <c r="I111" s="14"/>
    </row>
    <row r="112" spans="9:9" s="5" customFormat="1" x14ac:dyDescent="0.2">
      <c r="I112" s="14"/>
    </row>
    <row r="113" spans="9:9" s="5" customFormat="1" x14ac:dyDescent="0.2">
      <c r="I113" s="14"/>
    </row>
    <row r="114" spans="9:9" s="5" customFormat="1" x14ac:dyDescent="0.2">
      <c r="I114" s="14"/>
    </row>
    <row r="115" spans="9:9" s="5" customFormat="1" x14ac:dyDescent="0.2">
      <c r="I115" s="14"/>
    </row>
    <row r="116" spans="9:9" s="5" customFormat="1" x14ac:dyDescent="0.2">
      <c r="I116" s="14"/>
    </row>
    <row r="117" spans="9:9" s="5" customFormat="1" x14ac:dyDescent="0.2">
      <c r="I117" s="14"/>
    </row>
    <row r="118" spans="9:9" s="5" customFormat="1" x14ac:dyDescent="0.2">
      <c r="I118" s="14"/>
    </row>
    <row r="119" spans="9:9" s="5" customFormat="1" x14ac:dyDescent="0.2">
      <c r="I119" s="14"/>
    </row>
    <row r="120" spans="9:9" s="5" customFormat="1" x14ac:dyDescent="0.2">
      <c r="I120" s="14"/>
    </row>
    <row r="121" spans="9:9" s="5" customFormat="1" x14ac:dyDescent="0.2">
      <c r="I121" s="14"/>
    </row>
    <row r="122" spans="9:9" s="5" customFormat="1" x14ac:dyDescent="0.2">
      <c r="I122" s="14"/>
    </row>
    <row r="123" spans="9:9" s="5" customFormat="1" x14ac:dyDescent="0.2">
      <c r="I123" s="14"/>
    </row>
    <row r="124" spans="9:9" s="5" customFormat="1" x14ac:dyDescent="0.2">
      <c r="I124" s="14"/>
    </row>
    <row r="125" spans="9:9" s="5" customFormat="1" x14ac:dyDescent="0.2">
      <c r="I125" s="14"/>
    </row>
    <row r="126" spans="9:9" s="5" customFormat="1" x14ac:dyDescent="0.2">
      <c r="I126" s="14"/>
    </row>
    <row r="127" spans="9:9" s="5" customFormat="1" x14ac:dyDescent="0.2">
      <c r="I127" s="14"/>
    </row>
    <row r="128" spans="9:9" s="5" customFormat="1" x14ac:dyDescent="0.2">
      <c r="I128" s="14"/>
    </row>
    <row r="129" spans="9:9" s="5" customFormat="1" x14ac:dyDescent="0.2">
      <c r="I129" s="14"/>
    </row>
    <row r="130" spans="9:9" s="5" customFormat="1" x14ac:dyDescent="0.2">
      <c r="I130" s="14"/>
    </row>
    <row r="131" spans="9:9" s="5" customFormat="1" x14ac:dyDescent="0.2">
      <c r="I131" s="14"/>
    </row>
    <row r="132" spans="9:9" s="5" customFormat="1" x14ac:dyDescent="0.2">
      <c r="I132" s="14"/>
    </row>
    <row r="133" spans="9:9" s="5" customFormat="1" x14ac:dyDescent="0.2">
      <c r="I133" s="14"/>
    </row>
    <row r="134" spans="9:9" s="5" customFormat="1" x14ac:dyDescent="0.2">
      <c r="I134" s="14"/>
    </row>
    <row r="135" spans="9:9" s="5" customFormat="1" x14ac:dyDescent="0.2">
      <c r="I135" s="14"/>
    </row>
    <row r="136" spans="9:9" s="5" customFormat="1" x14ac:dyDescent="0.2">
      <c r="I136" s="14"/>
    </row>
    <row r="137" spans="9:9" s="5" customFormat="1" x14ac:dyDescent="0.2">
      <c r="I137" s="14"/>
    </row>
    <row r="138" spans="9:9" s="5" customFormat="1" x14ac:dyDescent="0.2">
      <c r="I138" s="14"/>
    </row>
    <row r="139" spans="9:9" s="5" customFormat="1" x14ac:dyDescent="0.2">
      <c r="I139" s="14"/>
    </row>
    <row r="140" spans="9:9" s="5" customFormat="1" x14ac:dyDescent="0.2">
      <c r="I140" s="14"/>
    </row>
    <row r="141" spans="9:9" s="5" customFormat="1" x14ac:dyDescent="0.2">
      <c r="I141" s="14"/>
    </row>
    <row r="142" spans="9:9" s="5" customFormat="1" x14ac:dyDescent="0.2">
      <c r="I142" s="14"/>
    </row>
    <row r="143" spans="9:9" s="5" customFormat="1" x14ac:dyDescent="0.2">
      <c r="I143" s="14"/>
    </row>
    <row r="144" spans="9:9" s="5" customFormat="1" x14ac:dyDescent="0.2">
      <c r="I144" s="14"/>
    </row>
    <row r="145" spans="9:9" s="5" customFormat="1" x14ac:dyDescent="0.2">
      <c r="I145" s="14"/>
    </row>
    <row r="146" spans="9:9" s="5" customFormat="1" x14ac:dyDescent="0.2">
      <c r="I146" s="14"/>
    </row>
    <row r="147" spans="9:9" s="5" customFormat="1" x14ac:dyDescent="0.2">
      <c r="I147" s="14"/>
    </row>
    <row r="148" spans="9:9" s="5" customFormat="1" x14ac:dyDescent="0.2">
      <c r="I148" s="14"/>
    </row>
    <row r="149" spans="9:9" s="5" customFormat="1" x14ac:dyDescent="0.2">
      <c r="I149" s="14"/>
    </row>
    <row r="150" spans="9:9" s="5" customFormat="1" x14ac:dyDescent="0.2">
      <c r="I150" s="14"/>
    </row>
    <row r="151" spans="9:9" s="5" customFormat="1" x14ac:dyDescent="0.2">
      <c r="I151" s="14"/>
    </row>
    <row r="152" spans="9:9" s="5" customFormat="1" x14ac:dyDescent="0.2">
      <c r="I152" s="14"/>
    </row>
    <row r="153" spans="9:9" s="5" customFormat="1" x14ac:dyDescent="0.2">
      <c r="I153" s="14"/>
    </row>
    <row r="154" spans="9:9" s="5" customFormat="1" x14ac:dyDescent="0.2">
      <c r="I154" s="14"/>
    </row>
    <row r="155" spans="9:9" s="5" customFormat="1" x14ac:dyDescent="0.2">
      <c r="I155" s="14"/>
    </row>
    <row r="156" spans="9:9" s="5" customFormat="1" x14ac:dyDescent="0.2">
      <c r="I156" s="14"/>
    </row>
    <row r="157" spans="9:9" s="5" customFormat="1" x14ac:dyDescent="0.2">
      <c r="I157" s="14"/>
    </row>
    <row r="158" spans="9:9" s="5" customFormat="1" x14ac:dyDescent="0.2">
      <c r="I158" s="14"/>
    </row>
    <row r="159" spans="9:9" s="5" customFormat="1" x14ac:dyDescent="0.2">
      <c r="I159" s="14"/>
    </row>
    <row r="160" spans="9:9" s="5" customFormat="1" x14ac:dyDescent="0.2">
      <c r="I160" s="14"/>
    </row>
    <row r="161" spans="9:9" s="5" customFormat="1" x14ac:dyDescent="0.2">
      <c r="I161" s="14"/>
    </row>
    <row r="162" spans="9:9" s="5" customFormat="1" x14ac:dyDescent="0.2">
      <c r="I162" s="14"/>
    </row>
    <row r="163" spans="9:9" s="5" customFormat="1" x14ac:dyDescent="0.2">
      <c r="I163" s="14"/>
    </row>
    <row r="164" spans="9:9" s="5" customFormat="1" x14ac:dyDescent="0.2">
      <c r="I164" s="14"/>
    </row>
    <row r="165" spans="9:9" s="5" customFormat="1" x14ac:dyDescent="0.2">
      <c r="I165" s="14"/>
    </row>
    <row r="166" spans="9:9" s="5" customFormat="1" x14ac:dyDescent="0.2">
      <c r="I166" s="14"/>
    </row>
    <row r="167" spans="9:9" s="5" customFormat="1" x14ac:dyDescent="0.2">
      <c r="I167" s="14"/>
    </row>
    <row r="168" spans="9:9" s="5" customFormat="1" x14ac:dyDescent="0.2">
      <c r="I168" s="14"/>
    </row>
    <row r="169" spans="9:9" s="5" customFormat="1" x14ac:dyDescent="0.2">
      <c r="I169" s="14"/>
    </row>
    <row r="170" spans="9:9" s="5" customFormat="1" x14ac:dyDescent="0.2">
      <c r="I170" s="14"/>
    </row>
    <row r="171" spans="9:9" s="5" customFormat="1" x14ac:dyDescent="0.2">
      <c r="I171" s="14"/>
    </row>
    <row r="172" spans="9:9" s="5" customFormat="1" x14ac:dyDescent="0.2">
      <c r="I172" s="14"/>
    </row>
    <row r="173" spans="9:9" s="5" customFormat="1" x14ac:dyDescent="0.2">
      <c r="I173" s="14"/>
    </row>
    <row r="174" spans="9:9" s="5" customFormat="1" x14ac:dyDescent="0.2">
      <c r="I174" s="14"/>
    </row>
    <row r="175" spans="9:9" s="5" customFormat="1" x14ac:dyDescent="0.2">
      <c r="I175" s="14"/>
    </row>
    <row r="176" spans="9:9" s="5" customFormat="1" x14ac:dyDescent="0.2">
      <c r="I176" s="14"/>
    </row>
    <row r="177" spans="9:9" s="5" customFormat="1" x14ac:dyDescent="0.2">
      <c r="I177" s="14"/>
    </row>
    <row r="178" spans="9:9" s="5" customFormat="1" x14ac:dyDescent="0.2">
      <c r="I178" s="14"/>
    </row>
    <row r="179" spans="9:9" s="5" customFormat="1" x14ac:dyDescent="0.2">
      <c r="I179" s="14"/>
    </row>
    <row r="180" spans="9:9" s="5" customFormat="1" x14ac:dyDescent="0.2">
      <c r="I180" s="14"/>
    </row>
    <row r="181" spans="9:9" s="5" customFormat="1" x14ac:dyDescent="0.2">
      <c r="I181" s="14"/>
    </row>
    <row r="182" spans="9:9" s="5" customFormat="1" x14ac:dyDescent="0.2">
      <c r="I182" s="14"/>
    </row>
    <row r="183" spans="9:9" s="5" customFormat="1" x14ac:dyDescent="0.2">
      <c r="I183" s="14"/>
    </row>
    <row r="184" spans="9:9" s="5" customFormat="1" x14ac:dyDescent="0.2">
      <c r="I184" s="14"/>
    </row>
    <row r="185" spans="9:9" s="5" customFormat="1" x14ac:dyDescent="0.2">
      <c r="I185" s="14"/>
    </row>
    <row r="186" spans="9:9" s="5" customFormat="1" x14ac:dyDescent="0.2">
      <c r="I186" s="14"/>
    </row>
    <row r="187" spans="9:9" s="5" customFormat="1" x14ac:dyDescent="0.2">
      <c r="I187" s="14"/>
    </row>
    <row r="188" spans="9:9" s="5" customFormat="1" x14ac:dyDescent="0.2">
      <c r="I188" s="14"/>
    </row>
    <row r="189" spans="9:9" s="5" customFormat="1" x14ac:dyDescent="0.2">
      <c r="I189" s="14"/>
    </row>
    <row r="190" spans="9:9" s="5" customFormat="1" x14ac:dyDescent="0.2">
      <c r="I190" s="14"/>
    </row>
    <row r="191" spans="9:9" s="5" customFormat="1" x14ac:dyDescent="0.2">
      <c r="I191" s="14"/>
    </row>
    <row r="192" spans="9:9" s="5" customFormat="1" x14ac:dyDescent="0.2">
      <c r="I192" s="14"/>
    </row>
    <row r="193" spans="9:9" s="5" customFormat="1" x14ac:dyDescent="0.2">
      <c r="I193" s="14"/>
    </row>
    <row r="194" spans="9:9" s="5" customFormat="1" x14ac:dyDescent="0.2">
      <c r="I194" s="14"/>
    </row>
    <row r="195" spans="9:9" s="5" customFormat="1" x14ac:dyDescent="0.2">
      <c r="I195" s="14"/>
    </row>
    <row r="196" spans="9:9" s="5" customFormat="1" x14ac:dyDescent="0.2">
      <c r="I196" s="14"/>
    </row>
    <row r="197" spans="9:9" s="5" customFormat="1" x14ac:dyDescent="0.2">
      <c r="I197" s="14"/>
    </row>
    <row r="198" spans="9:9" s="5" customFormat="1" x14ac:dyDescent="0.2">
      <c r="I198" s="14"/>
    </row>
    <row r="199" spans="9:9" s="5" customFormat="1" x14ac:dyDescent="0.2">
      <c r="I199" s="14"/>
    </row>
    <row r="200" spans="9:9" s="5" customFormat="1" x14ac:dyDescent="0.2">
      <c r="I200" s="14"/>
    </row>
    <row r="201" spans="9:9" s="5" customFormat="1" x14ac:dyDescent="0.2">
      <c r="I201" s="14"/>
    </row>
    <row r="202" spans="9:9" s="5" customFormat="1" x14ac:dyDescent="0.2">
      <c r="I202" s="14"/>
    </row>
    <row r="203" spans="9:9" s="5" customFormat="1" x14ac:dyDescent="0.2">
      <c r="I203" s="14"/>
    </row>
    <row r="204" spans="9:9" s="5" customFormat="1" x14ac:dyDescent="0.2">
      <c r="I204" s="14"/>
    </row>
    <row r="205" spans="9:9" s="5" customFormat="1" x14ac:dyDescent="0.2">
      <c r="I205" s="14"/>
    </row>
    <row r="206" spans="9:9" s="5" customFormat="1" x14ac:dyDescent="0.2">
      <c r="I206" s="14"/>
    </row>
    <row r="207" spans="9:9" s="5" customFormat="1" x14ac:dyDescent="0.2">
      <c r="I207" s="14"/>
    </row>
    <row r="208" spans="9:9" s="5" customFormat="1" x14ac:dyDescent="0.2">
      <c r="I208" s="14"/>
    </row>
    <row r="209" spans="9:9" s="5" customFormat="1" x14ac:dyDescent="0.2">
      <c r="I209" s="14"/>
    </row>
    <row r="210" spans="9:9" s="5" customFormat="1" x14ac:dyDescent="0.2">
      <c r="I210" s="14"/>
    </row>
    <row r="211" spans="9:9" s="5" customFormat="1" x14ac:dyDescent="0.2">
      <c r="I211" s="14"/>
    </row>
    <row r="212" spans="9:9" s="5" customFormat="1" x14ac:dyDescent="0.2">
      <c r="I212" s="14"/>
    </row>
    <row r="213" spans="9:9" s="5" customFormat="1" x14ac:dyDescent="0.2">
      <c r="I213" s="14"/>
    </row>
    <row r="214" spans="9:9" s="5" customFormat="1" x14ac:dyDescent="0.2">
      <c r="I214" s="14"/>
    </row>
    <row r="215" spans="9:9" s="5" customFormat="1" x14ac:dyDescent="0.2">
      <c r="I215" s="14"/>
    </row>
    <row r="216" spans="9:9" s="5" customFormat="1" x14ac:dyDescent="0.2">
      <c r="I216" s="14"/>
    </row>
    <row r="217" spans="9:9" s="5" customFormat="1" x14ac:dyDescent="0.2">
      <c r="I217" s="14"/>
    </row>
    <row r="218" spans="9:9" s="5" customFormat="1" x14ac:dyDescent="0.2">
      <c r="I218" s="14"/>
    </row>
    <row r="219" spans="9:9" s="5" customFormat="1" x14ac:dyDescent="0.2">
      <c r="I219" s="14"/>
    </row>
    <row r="220" spans="9:9" s="5" customFormat="1" x14ac:dyDescent="0.2">
      <c r="I220" s="14"/>
    </row>
    <row r="221" spans="9:9" s="5" customFormat="1" x14ac:dyDescent="0.2">
      <c r="I221" s="14"/>
    </row>
    <row r="222" spans="9:9" s="5" customFormat="1" x14ac:dyDescent="0.2">
      <c r="I222" s="14"/>
    </row>
    <row r="223" spans="9:9" s="5" customFormat="1" x14ac:dyDescent="0.2">
      <c r="I223" s="14"/>
    </row>
    <row r="224" spans="9:9" s="5" customFormat="1" x14ac:dyDescent="0.2">
      <c r="I224" s="14"/>
    </row>
    <row r="225" spans="9:9" s="5" customFormat="1" x14ac:dyDescent="0.2">
      <c r="I225" s="14"/>
    </row>
    <row r="226" spans="9:9" s="5" customFormat="1" x14ac:dyDescent="0.2">
      <c r="I226" s="14"/>
    </row>
    <row r="227" spans="9:9" s="5" customFormat="1" x14ac:dyDescent="0.2">
      <c r="I227" s="14"/>
    </row>
    <row r="228" spans="9:9" s="5" customFormat="1" x14ac:dyDescent="0.2">
      <c r="I228" s="14"/>
    </row>
    <row r="229" spans="9:9" s="5" customFormat="1" x14ac:dyDescent="0.2">
      <c r="I229" s="14"/>
    </row>
    <row r="230" spans="9:9" s="5" customFormat="1" x14ac:dyDescent="0.2">
      <c r="I230" s="14"/>
    </row>
    <row r="231" spans="9:9" s="5" customFormat="1" x14ac:dyDescent="0.2">
      <c r="I231" s="14"/>
    </row>
    <row r="232" spans="9:9" s="5" customFormat="1" x14ac:dyDescent="0.2">
      <c r="I232" s="14"/>
    </row>
    <row r="233" spans="9:9" s="5" customFormat="1" x14ac:dyDescent="0.2">
      <c r="I233" s="14"/>
    </row>
    <row r="234" spans="9:9" s="5" customFormat="1" x14ac:dyDescent="0.2">
      <c r="I234" s="14"/>
    </row>
    <row r="235" spans="9:9" s="5" customFormat="1" x14ac:dyDescent="0.2">
      <c r="I235" s="14"/>
    </row>
    <row r="236" spans="9:9" s="5" customFormat="1" x14ac:dyDescent="0.2">
      <c r="I236" s="14"/>
    </row>
    <row r="237" spans="9:9" s="5" customFormat="1" x14ac:dyDescent="0.2">
      <c r="I237" s="14"/>
    </row>
    <row r="238" spans="9:9" s="5" customFormat="1" x14ac:dyDescent="0.2">
      <c r="I238" s="14"/>
    </row>
    <row r="239" spans="9:9" s="5" customFormat="1" x14ac:dyDescent="0.2">
      <c r="I239" s="14"/>
    </row>
    <row r="240" spans="9:9" s="5" customFormat="1" x14ac:dyDescent="0.2">
      <c r="I240" s="14"/>
    </row>
    <row r="241" spans="9:9" s="5" customFormat="1" x14ac:dyDescent="0.2">
      <c r="I241" s="14"/>
    </row>
    <row r="242" spans="9:9" s="5" customFormat="1" x14ac:dyDescent="0.2">
      <c r="I242" s="14"/>
    </row>
    <row r="243" spans="9:9" s="5" customFormat="1" x14ac:dyDescent="0.2">
      <c r="I243" s="14"/>
    </row>
    <row r="244" spans="9:9" s="5" customFormat="1" x14ac:dyDescent="0.2">
      <c r="I244" s="14"/>
    </row>
    <row r="245" spans="9:9" s="5" customFormat="1" x14ac:dyDescent="0.2">
      <c r="I245" s="14"/>
    </row>
    <row r="246" spans="9:9" s="5" customFormat="1" x14ac:dyDescent="0.2">
      <c r="I246" s="14"/>
    </row>
    <row r="247" spans="9:9" s="5" customFormat="1" x14ac:dyDescent="0.2">
      <c r="I247" s="14"/>
    </row>
    <row r="248" spans="9:9" s="5" customFormat="1" x14ac:dyDescent="0.2">
      <c r="I248" s="14"/>
    </row>
    <row r="249" spans="9:9" s="5" customFormat="1" x14ac:dyDescent="0.2">
      <c r="I249" s="14"/>
    </row>
    <row r="250" spans="9:9" s="5" customFormat="1" x14ac:dyDescent="0.2">
      <c r="I250" s="14"/>
    </row>
    <row r="251" spans="9:9" s="5" customFormat="1" x14ac:dyDescent="0.2">
      <c r="I251" s="14"/>
    </row>
    <row r="252" spans="9:9" s="5" customFormat="1" x14ac:dyDescent="0.2">
      <c r="I252" s="14"/>
    </row>
    <row r="253" spans="9:9" s="5" customFormat="1" x14ac:dyDescent="0.2">
      <c r="I253" s="14"/>
    </row>
    <row r="254" spans="9:9" s="5" customFormat="1" x14ac:dyDescent="0.2">
      <c r="I254" s="14"/>
    </row>
    <row r="255" spans="9:9" s="5" customFormat="1" x14ac:dyDescent="0.2">
      <c r="I255" s="14"/>
    </row>
    <row r="256" spans="9:9" s="5" customFormat="1" x14ac:dyDescent="0.2">
      <c r="I256" s="14"/>
    </row>
    <row r="257" spans="9:9" s="5" customFormat="1" x14ac:dyDescent="0.2">
      <c r="I257" s="14"/>
    </row>
    <row r="258" spans="9:9" s="5" customFormat="1" x14ac:dyDescent="0.2">
      <c r="I258" s="14"/>
    </row>
    <row r="259" spans="9:9" s="5" customFormat="1" x14ac:dyDescent="0.2">
      <c r="I259" s="14"/>
    </row>
    <row r="260" spans="9:9" s="5" customFormat="1" x14ac:dyDescent="0.2">
      <c r="I260" s="14"/>
    </row>
    <row r="261" spans="9:9" s="5" customFormat="1" x14ac:dyDescent="0.2">
      <c r="I261" s="14"/>
    </row>
    <row r="262" spans="9:9" s="5" customFormat="1" x14ac:dyDescent="0.2">
      <c r="I262" s="14"/>
    </row>
    <row r="263" spans="9:9" s="5" customFormat="1" x14ac:dyDescent="0.2">
      <c r="I263" s="14"/>
    </row>
    <row r="264" spans="9:9" s="5" customFormat="1" x14ac:dyDescent="0.2">
      <c r="I264" s="14"/>
    </row>
    <row r="265" spans="9:9" s="5" customFormat="1" x14ac:dyDescent="0.2">
      <c r="I265" s="14"/>
    </row>
    <row r="266" spans="9:9" s="5" customFormat="1" x14ac:dyDescent="0.2">
      <c r="I266" s="14"/>
    </row>
    <row r="267" spans="9:9" s="5" customFormat="1" x14ac:dyDescent="0.2">
      <c r="I267" s="14"/>
    </row>
    <row r="268" spans="9:9" s="5" customFormat="1" x14ac:dyDescent="0.2">
      <c r="I268" s="14"/>
    </row>
    <row r="269" spans="9:9" s="5" customFormat="1" x14ac:dyDescent="0.2">
      <c r="I269" s="14"/>
    </row>
    <row r="270" spans="9:9" s="5" customFormat="1" x14ac:dyDescent="0.2">
      <c r="I270" s="14"/>
    </row>
    <row r="271" spans="9:9" s="5" customFormat="1" x14ac:dyDescent="0.2">
      <c r="I271" s="14"/>
    </row>
    <row r="272" spans="9:9" s="5" customFormat="1" x14ac:dyDescent="0.2">
      <c r="I272" s="14"/>
    </row>
    <row r="273" spans="9:11" s="5" customFormat="1" x14ac:dyDescent="0.2">
      <c r="I273" s="14"/>
    </row>
    <row r="274" spans="9:11" s="5" customFormat="1" x14ac:dyDescent="0.2">
      <c r="I274" s="14"/>
    </row>
    <row r="275" spans="9:11" s="5" customFormat="1" x14ac:dyDescent="0.2">
      <c r="I275" s="14"/>
    </row>
    <row r="276" spans="9:11" s="5" customFormat="1" x14ac:dyDescent="0.2">
      <c r="I276" s="14"/>
    </row>
    <row r="277" spans="9:11" s="5" customFormat="1" x14ac:dyDescent="0.2">
      <c r="I277" s="14"/>
    </row>
    <row r="278" spans="9:11" s="5" customFormat="1" x14ac:dyDescent="0.2">
      <c r="I278" s="14"/>
    </row>
    <row r="279" spans="9:11" s="5" customFormat="1" x14ac:dyDescent="0.2">
      <c r="I279" s="14"/>
    </row>
    <row r="280" spans="9:11" s="5" customFormat="1" x14ac:dyDescent="0.2">
      <c r="I280" s="14"/>
    </row>
    <row r="281" spans="9:11" s="5" customFormat="1" x14ac:dyDescent="0.2">
      <c r="I281" s="14"/>
    </row>
    <row r="282" spans="9:11" s="5" customFormat="1" x14ac:dyDescent="0.2">
      <c r="I282" s="14"/>
    </row>
    <row r="283" spans="9:11" s="5" customFormat="1" x14ac:dyDescent="0.2">
      <c r="I283" s="14"/>
    </row>
    <row r="284" spans="9:11" s="5" customFormat="1" x14ac:dyDescent="0.2">
      <c r="I284" s="14"/>
    </row>
    <row r="285" spans="9:11" s="5" customFormat="1" x14ac:dyDescent="0.2">
      <c r="I285" s="14"/>
    </row>
    <row r="286" spans="9:11" s="5" customFormat="1" x14ac:dyDescent="0.2">
      <c r="I286" s="14"/>
      <c r="K286"/>
    </row>
  </sheetData>
  <mergeCells count="11">
    <mergeCell ref="A40:I40"/>
    <mergeCell ref="A43:I43"/>
    <mergeCell ref="A44:I44"/>
    <mergeCell ref="D2:E2"/>
    <mergeCell ref="F2:G2"/>
    <mergeCell ref="H2:I2"/>
    <mergeCell ref="B3:G3"/>
    <mergeCell ref="H3:I4"/>
    <mergeCell ref="B4:C4"/>
    <mergeCell ref="D4:E4"/>
    <mergeCell ref="F4:G4"/>
  </mergeCells>
  <pageMargins left="0.7" right="0.7" top="0.78740157499999996" bottom="0.78740157499999996" header="0.3" footer="0.3"/>
  <pageSetup paperSize="9" scale="6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33"/>
  <sheetViews>
    <sheetView workbookViewId="0">
      <selection activeCell="L7" sqref="L7"/>
    </sheetView>
  </sheetViews>
  <sheetFormatPr baseColWidth="10" defaultRowHeight="12.75" x14ac:dyDescent="0.2"/>
  <cols>
    <col min="1" max="16384" width="11" style="118"/>
  </cols>
  <sheetData>
    <row r="1" spans="1:9" s="119" customFormat="1" ht="15.75" x14ac:dyDescent="0.25">
      <c r="A1" s="114" t="s">
        <v>298</v>
      </c>
    </row>
    <row r="2" spans="1:9" s="117" customFormat="1" x14ac:dyDescent="0.2">
      <c r="A2" s="115" t="s">
        <v>307</v>
      </c>
    </row>
    <row r="3" spans="1:9" s="117" customFormat="1" x14ac:dyDescent="0.2">
      <c r="A3" s="115" t="s">
        <v>299</v>
      </c>
    </row>
    <row r="5" spans="1:9" x14ac:dyDescent="0.2">
      <c r="A5" s="115"/>
    </row>
    <row r="6" spans="1:9" ht="45" customHeight="1" x14ac:dyDescent="0.2">
      <c r="A6" s="140"/>
      <c r="B6" s="143"/>
      <c r="C6" s="143"/>
      <c r="D6" s="187" t="s">
        <v>336</v>
      </c>
      <c r="E6" s="188"/>
      <c r="F6" s="189"/>
      <c r="G6" s="144" t="s">
        <v>296</v>
      </c>
      <c r="H6" s="190" t="s">
        <v>297</v>
      </c>
      <c r="I6" s="191"/>
    </row>
    <row r="7" spans="1:9" ht="76.5" x14ac:dyDescent="0.2">
      <c r="A7" s="140" t="s">
        <v>177</v>
      </c>
      <c r="B7" s="143" t="s">
        <v>178</v>
      </c>
      <c r="C7" s="143" t="s">
        <v>179</v>
      </c>
      <c r="D7" s="143" t="s">
        <v>0</v>
      </c>
      <c r="E7" s="143" t="s">
        <v>332</v>
      </c>
      <c r="F7" s="144" t="s">
        <v>333</v>
      </c>
      <c r="G7" s="144"/>
      <c r="H7" s="144" t="s">
        <v>334</v>
      </c>
      <c r="I7" s="144" t="s">
        <v>335</v>
      </c>
    </row>
    <row r="8" spans="1:9" x14ac:dyDescent="0.2">
      <c r="A8" s="125">
        <v>1</v>
      </c>
      <c r="B8" s="131" t="s">
        <v>182</v>
      </c>
      <c r="C8" s="131" t="s">
        <v>175</v>
      </c>
      <c r="D8" s="156">
        <f>E8+F8</f>
        <v>2747431</v>
      </c>
      <c r="E8" s="156">
        <f>'3.5_A_4'!E6</f>
        <v>2207715</v>
      </c>
      <c r="F8" s="131">
        <f>'3.5_A_5'!E6</f>
        <v>539716</v>
      </c>
      <c r="G8" s="161">
        <f>'3.5_A_6'!E6</f>
        <v>539716</v>
      </c>
      <c r="H8" s="131" t="s">
        <v>32</v>
      </c>
      <c r="I8" s="160" t="s">
        <v>32</v>
      </c>
    </row>
    <row r="9" spans="1:9" x14ac:dyDescent="0.2">
      <c r="A9" s="125">
        <v>2</v>
      </c>
      <c r="B9" s="131"/>
      <c r="C9" s="131" t="s">
        <v>176</v>
      </c>
      <c r="D9" s="156">
        <f t="shared" ref="D9:D28" si="0">E9+F9</f>
        <v>818197</v>
      </c>
      <c r="E9" s="156">
        <f>'3.5_A_4'!E7</f>
        <v>668554</v>
      </c>
      <c r="F9" s="131">
        <f>'3.5_A_5'!E7</f>
        <v>149643</v>
      </c>
      <c r="G9" s="161">
        <f>'3.5_A_6'!E7</f>
        <v>149643</v>
      </c>
      <c r="H9" s="131" t="s">
        <v>32</v>
      </c>
      <c r="I9" s="160" t="s">
        <v>32</v>
      </c>
    </row>
    <row r="10" spans="1:9" x14ac:dyDescent="0.2">
      <c r="A10" s="125">
        <v>3</v>
      </c>
      <c r="B10" s="131"/>
      <c r="C10" s="131" t="s">
        <v>0</v>
      </c>
      <c r="D10" s="156">
        <f t="shared" si="0"/>
        <v>3565628</v>
      </c>
      <c r="E10" s="156">
        <f>'3.5_A_4'!E8</f>
        <v>2876269</v>
      </c>
      <c r="F10" s="131">
        <f>'3.5_A_5'!E8</f>
        <v>689359</v>
      </c>
      <c r="G10" s="161">
        <f>'3.5_A_6'!E8</f>
        <v>689359</v>
      </c>
      <c r="H10" s="131" t="s">
        <v>32</v>
      </c>
      <c r="I10" s="160" t="s">
        <v>32</v>
      </c>
    </row>
    <row r="11" spans="1:9" x14ac:dyDescent="0.2">
      <c r="A11" s="125">
        <v>16</v>
      </c>
      <c r="B11" s="172" t="s">
        <v>180</v>
      </c>
      <c r="C11" s="172" t="s">
        <v>175</v>
      </c>
      <c r="D11" s="172">
        <f>E11+F11</f>
        <v>41073</v>
      </c>
      <c r="E11" s="172">
        <f>'3.5_A_4'!E21</f>
        <v>27975</v>
      </c>
      <c r="F11" s="172">
        <f>'3.5_A_5'!E21</f>
        <v>13098</v>
      </c>
      <c r="G11" s="172">
        <f>'3.5_A_6'!E21</f>
        <v>27181</v>
      </c>
      <c r="H11" s="172">
        <f>G11-F11</f>
        <v>14083</v>
      </c>
      <c r="I11" s="173">
        <f>H11/D11*100</f>
        <v>34.287731599834444</v>
      </c>
    </row>
    <row r="12" spans="1:9" x14ac:dyDescent="0.2">
      <c r="A12" s="125">
        <v>17</v>
      </c>
      <c r="B12" s="172"/>
      <c r="C12" s="172" t="s">
        <v>176</v>
      </c>
      <c r="D12" s="172">
        <f>E12+F12</f>
        <v>13641</v>
      </c>
      <c r="E12" s="172">
        <f>'3.5_A_4'!E22</f>
        <v>10175</v>
      </c>
      <c r="F12" s="172">
        <f>'3.5_A_5'!E22</f>
        <v>3466</v>
      </c>
      <c r="G12" s="172">
        <f>'3.5_A_6'!E22</f>
        <v>8486</v>
      </c>
      <c r="H12" s="172">
        <f>G12-F12</f>
        <v>5020</v>
      </c>
      <c r="I12" s="173">
        <f t="shared" ref="I12:I13" si="1">H12/D12*100</f>
        <v>36.800821054174918</v>
      </c>
    </row>
    <row r="13" spans="1:9" x14ac:dyDescent="0.2">
      <c r="A13" s="125">
        <v>18</v>
      </c>
      <c r="B13" s="172"/>
      <c r="C13" s="172" t="s">
        <v>0</v>
      </c>
      <c r="D13" s="172">
        <f>E13+F13</f>
        <v>54714</v>
      </c>
      <c r="E13" s="172">
        <f>'3.5_A_4'!E23</f>
        <v>38150</v>
      </c>
      <c r="F13" s="172">
        <f>'3.5_A_5'!E23</f>
        <v>16564</v>
      </c>
      <c r="G13" s="172">
        <f>'3.5_A_6'!E23</f>
        <v>35667</v>
      </c>
      <c r="H13" s="172">
        <f>G13-F13</f>
        <v>19103</v>
      </c>
      <c r="I13" s="173">
        <f t="shared" si="1"/>
        <v>34.914281536718207</v>
      </c>
    </row>
    <row r="14" spans="1:9" x14ac:dyDescent="0.2">
      <c r="A14" s="125">
        <v>4</v>
      </c>
      <c r="B14" s="131" t="s">
        <v>183</v>
      </c>
      <c r="C14" s="131" t="s">
        <v>175</v>
      </c>
      <c r="D14" s="156">
        <f t="shared" si="0"/>
        <v>496335</v>
      </c>
      <c r="E14" s="131">
        <f>'3.5_A_4'!E9</f>
        <v>448156</v>
      </c>
      <c r="F14" s="131">
        <f>'3.5_A_5'!E9</f>
        <v>48179</v>
      </c>
      <c r="G14" s="161">
        <f>'3.5_A_6'!E9</f>
        <v>118179</v>
      </c>
      <c r="H14" s="131">
        <f t="shared" ref="H14:H28" si="2">G14-F14</f>
        <v>70000</v>
      </c>
      <c r="I14" s="165">
        <f t="shared" ref="I14:I28" si="3">H14/D14*100</f>
        <v>14.103377758973274</v>
      </c>
    </row>
    <row r="15" spans="1:9" x14ac:dyDescent="0.2">
      <c r="A15" s="125">
        <v>5</v>
      </c>
      <c r="B15" s="131"/>
      <c r="C15" s="131" t="s">
        <v>176</v>
      </c>
      <c r="D15" s="156">
        <f t="shared" si="0"/>
        <v>169661</v>
      </c>
      <c r="E15" s="131">
        <f>'3.5_A_4'!E10</f>
        <v>150476</v>
      </c>
      <c r="F15" s="131">
        <f>'3.5_A_5'!E10</f>
        <v>19185</v>
      </c>
      <c r="G15" s="161">
        <f>'3.5_A_6'!E10</f>
        <v>30095</v>
      </c>
      <c r="H15" s="131">
        <f t="shared" si="2"/>
        <v>10910</v>
      </c>
      <c r="I15" s="165">
        <f t="shared" si="3"/>
        <v>6.4304701728741431</v>
      </c>
    </row>
    <row r="16" spans="1:9" x14ac:dyDescent="0.2">
      <c r="A16" s="125">
        <v>6</v>
      </c>
      <c r="B16" s="131"/>
      <c r="C16" s="131" t="s">
        <v>0</v>
      </c>
      <c r="D16" s="156">
        <f t="shared" si="0"/>
        <v>665996</v>
      </c>
      <c r="E16" s="131">
        <f>'3.5_A_4'!E11</f>
        <v>598632</v>
      </c>
      <c r="F16" s="131">
        <f>'3.5_A_5'!E11</f>
        <v>67364</v>
      </c>
      <c r="G16" s="161">
        <f>'3.5_A_6'!E11</f>
        <v>148273</v>
      </c>
      <c r="H16" s="131">
        <f t="shared" si="2"/>
        <v>80909</v>
      </c>
      <c r="I16" s="165">
        <f t="shared" si="3"/>
        <v>12.148571462891669</v>
      </c>
    </row>
    <row r="17" spans="1:9" x14ac:dyDescent="0.2">
      <c r="A17" s="125">
        <v>7</v>
      </c>
      <c r="B17" s="131" t="s">
        <v>184</v>
      </c>
      <c r="C17" s="131" t="s">
        <v>175</v>
      </c>
      <c r="D17" s="131">
        <f t="shared" si="0"/>
        <v>151481</v>
      </c>
      <c r="E17" s="131">
        <f>'3.5_A_4'!E12</f>
        <v>120168</v>
      </c>
      <c r="F17" s="131">
        <f>'3.5_A_5'!E12</f>
        <v>31313</v>
      </c>
      <c r="G17" s="161">
        <f>'3.5_A_6'!E12</f>
        <v>27409</v>
      </c>
      <c r="H17" s="131">
        <f t="shared" si="2"/>
        <v>-3904</v>
      </c>
      <c r="I17" s="165">
        <f t="shared" si="3"/>
        <v>-2.5772209055921205</v>
      </c>
    </row>
    <row r="18" spans="1:9" x14ac:dyDescent="0.2">
      <c r="A18" s="125">
        <v>8</v>
      </c>
      <c r="B18" s="131"/>
      <c r="C18" s="131" t="s">
        <v>176</v>
      </c>
      <c r="D18" s="131">
        <f t="shared" si="0"/>
        <v>29967</v>
      </c>
      <c r="E18" s="131">
        <f>'3.5_A_4'!E13</f>
        <v>23175</v>
      </c>
      <c r="F18" s="131">
        <f>'3.5_A_5'!E13</f>
        <v>6792</v>
      </c>
      <c r="G18" s="161">
        <f>'3.5_A_6'!E13</f>
        <v>5758</v>
      </c>
      <c r="H18" s="131">
        <f t="shared" si="2"/>
        <v>-1034</v>
      </c>
      <c r="I18" s="165">
        <f t="shared" si="3"/>
        <v>-3.4504621750592315</v>
      </c>
    </row>
    <row r="19" spans="1:9" x14ac:dyDescent="0.2">
      <c r="A19" s="125">
        <v>9</v>
      </c>
      <c r="B19" s="131"/>
      <c r="C19" s="131" t="s">
        <v>0</v>
      </c>
      <c r="D19" s="131">
        <f t="shared" si="0"/>
        <v>181449</v>
      </c>
      <c r="E19" s="131">
        <f>'3.5_A_4'!E14</f>
        <v>143344</v>
      </c>
      <c r="F19" s="131">
        <f>'3.5_A_5'!E14</f>
        <v>38105</v>
      </c>
      <c r="G19" s="161">
        <f>'3.5_A_6'!E14</f>
        <v>33166</v>
      </c>
      <c r="H19" s="131">
        <f t="shared" si="2"/>
        <v>-4939</v>
      </c>
      <c r="I19" s="165">
        <f t="shared" si="3"/>
        <v>-2.721976974246207</v>
      </c>
    </row>
    <row r="20" spans="1:9" x14ac:dyDescent="0.2">
      <c r="A20" s="125">
        <v>10</v>
      </c>
      <c r="B20" s="131" t="s">
        <v>185</v>
      </c>
      <c r="C20" s="131" t="s">
        <v>175</v>
      </c>
      <c r="D20" s="131">
        <f t="shared" si="0"/>
        <v>56277</v>
      </c>
      <c r="E20" s="131">
        <f>'3.5_A_4'!E15</f>
        <v>34088</v>
      </c>
      <c r="F20" s="131">
        <f>'3.5_A_5'!E15</f>
        <v>22189</v>
      </c>
      <c r="G20" s="161">
        <f>'3.5_A_6'!E15</f>
        <v>12352</v>
      </c>
      <c r="H20" s="131">
        <f t="shared" si="2"/>
        <v>-9837</v>
      </c>
      <c r="I20" s="165">
        <f t="shared" si="3"/>
        <v>-17.479609787302095</v>
      </c>
    </row>
    <row r="21" spans="1:9" x14ac:dyDescent="0.2">
      <c r="A21" s="125">
        <v>11</v>
      </c>
      <c r="B21" s="131"/>
      <c r="C21" s="131" t="s">
        <v>176</v>
      </c>
      <c r="D21" s="131">
        <f t="shared" si="0"/>
        <v>13049</v>
      </c>
      <c r="E21" s="131">
        <f>'3.5_A_4'!E16</f>
        <v>7155</v>
      </c>
      <c r="F21" s="131">
        <f>'3.5_A_5'!E16</f>
        <v>5894</v>
      </c>
      <c r="G21" s="161">
        <f>'3.5_A_6'!E16</f>
        <v>3670</v>
      </c>
      <c r="H21" s="131">
        <f t="shared" si="2"/>
        <v>-2224</v>
      </c>
      <c r="I21" s="165">
        <f t="shared" si="3"/>
        <v>-17.043451605487011</v>
      </c>
    </row>
    <row r="22" spans="1:9" x14ac:dyDescent="0.2">
      <c r="A22" s="125">
        <v>12</v>
      </c>
      <c r="B22" s="131"/>
      <c r="C22" s="131" t="s">
        <v>0</v>
      </c>
      <c r="D22" s="131">
        <f t="shared" si="0"/>
        <v>69326</v>
      </c>
      <c r="E22" s="131">
        <f>'3.5_A_4'!E17</f>
        <v>41243</v>
      </c>
      <c r="F22" s="131">
        <f>'3.5_A_5'!E17</f>
        <v>28083</v>
      </c>
      <c r="G22" s="161">
        <f>'3.5_A_6'!E17</f>
        <v>16022</v>
      </c>
      <c r="H22" s="131">
        <f t="shared" si="2"/>
        <v>-12061</v>
      </c>
      <c r="I22" s="165">
        <f t="shared" si="3"/>
        <v>-17.39751319851138</v>
      </c>
    </row>
    <row r="23" spans="1:9" x14ac:dyDescent="0.2">
      <c r="A23" s="125">
        <v>13</v>
      </c>
      <c r="B23" s="131" t="s">
        <v>181</v>
      </c>
      <c r="C23" s="131" t="s">
        <v>175</v>
      </c>
      <c r="D23" s="131">
        <f t="shared" si="0"/>
        <v>17214</v>
      </c>
      <c r="E23" s="131">
        <f>'3.5_A_4'!E18</f>
        <v>9674</v>
      </c>
      <c r="F23" s="131">
        <f>'3.5_A_5'!E18</f>
        <v>7540</v>
      </c>
      <c r="G23" s="161">
        <f>'3.5_A_6'!E18</f>
        <v>5010</v>
      </c>
      <c r="H23" s="131">
        <f t="shared" si="2"/>
        <v>-2530</v>
      </c>
      <c r="I23" s="165">
        <f t="shared" si="3"/>
        <v>-14.697339374927385</v>
      </c>
    </row>
    <row r="24" spans="1:9" x14ac:dyDescent="0.2">
      <c r="A24" s="125">
        <v>14</v>
      </c>
      <c r="B24" s="132"/>
      <c r="C24" s="131" t="s">
        <v>176</v>
      </c>
      <c r="D24" s="131">
        <f t="shared" si="0"/>
        <v>2444</v>
      </c>
      <c r="E24" s="131">
        <f>'3.5_A_4'!E19</f>
        <v>1292</v>
      </c>
      <c r="F24" s="131">
        <f>'3.5_A_5'!E19</f>
        <v>1152</v>
      </c>
      <c r="G24" s="161">
        <f>'3.5_A_6'!E19</f>
        <v>1156</v>
      </c>
      <c r="H24" s="131">
        <f t="shared" si="2"/>
        <v>4</v>
      </c>
      <c r="I24" s="165">
        <f t="shared" si="3"/>
        <v>0.16366612111292964</v>
      </c>
    </row>
    <row r="25" spans="1:9" x14ac:dyDescent="0.2">
      <c r="A25" s="125">
        <v>15</v>
      </c>
      <c r="B25" s="132"/>
      <c r="C25" s="131" t="s">
        <v>0</v>
      </c>
      <c r="D25" s="131">
        <f t="shared" si="0"/>
        <v>19659</v>
      </c>
      <c r="E25" s="131">
        <f>'3.5_A_4'!E20</f>
        <v>10966</v>
      </c>
      <c r="F25" s="131">
        <f>'3.5_A_5'!E20</f>
        <v>8693</v>
      </c>
      <c r="G25" s="161">
        <f>'3.5_A_6'!E20</f>
        <v>6167</v>
      </c>
      <c r="H25" s="131">
        <f t="shared" si="2"/>
        <v>-2526</v>
      </c>
      <c r="I25" s="165">
        <f t="shared" si="3"/>
        <v>-12.849076758736459</v>
      </c>
    </row>
    <row r="26" spans="1:9" x14ac:dyDescent="0.2">
      <c r="A26" s="125">
        <v>19</v>
      </c>
      <c r="B26" s="132" t="s">
        <v>186</v>
      </c>
      <c r="C26" s="131" t="s">
        <v>175</v>
      </c>
      <c r="D26" s="131">
        <f t="shared" si="0"/>
        <v>230800</v>
      </c>
      <c r="E26" s="131">
        <f>'3.5_A_4'!E24</f>
        <v>153232</v>
      </c>
      <c r="F26" s="131">
        <f>'3.5_A_5'!E24</f>
        <v>77568</v>
      </c>
      <c r="G26" s="161">
        <f>'3.5_A_6'!E24</f>
        <v>38310</v>
      </c>
      <c r="H26" s="131">
        <f t="shared" si="2"/>
        <v>-39258</v>
      </c>
      <c r="I26" s="165">
        <f t="shared" si="3"/>
        <v>-17.009532062391681</v>
      </c>
    </row>
    <row r="27" spans="1:9" x14ac:dyDescent="0.2">
      <c r="A27" s="125">
        <v>20</v>
      </c>
      <c r="B27" s="131"/>
      <c r="C27" s="131" t="s">
        <v>176</v>
      </c>
      <c r="D27" s="131">
        <f t="shared" si="0"/>
        <v>66012</v>
      </c>
      <c r="E27" s="131">
        <f>'3.5_A_4'!E25</f>
        <v>43264</v>
      </c>
      <c r="F27" s="131">
        <f>'3.5_A_5'!E25</f>
        <v>22748</v>
      </c>
      <c r="G27" s="161">
        <f>'3.5_A_6'!E25</f>
        <v>13546</v>
      </c>
      <c r="H27" s="131">
        <f t="shared" si="2"/>
        <v>-9202</v>
      </c>
      <c r="I27" s="165">
        <f t="shared" si="3"/>
        <v>-13.939889717021147</v>
      </c>
    </row>
    <row r="28" spans="1:9" x14ac:dyDescent="0.2">
      <c r="A28" s="125">
        <v>21</v>
      </c>
      <c r="B28" s="157"/>
      <c r="C28" s="131" t="s">
        <v>0</v>
      </c>
      <c r="D28" s="131">
        <f t="shared" si="0"/>
        <v>296812</v>
      </c>
      <c r="E28" s="131">
        <f>'3.5_A_4'!E26</f>
        <v>196495</v>
      </c>
      <c r="F28" s="131">
        <f>'3.5_A_5'!E26</f>
        <v>100317</v>
      </c>
      <c r="G28" s="161">
        <f>'3.5_A_6'!E26</f>
        <v>51856</v>
      </c>
      <c r="H28" s="131">
        <f t="shared" si="2"/>
        <v>-48461</v>
      </c>
      <c r="I28" s="165">
        <f t="shared" si="3"/>
        <v>-16.327170060509683</v>
      </c>
    </row>
    <row r="29" spans="1:9" ht="13.5" x14ac:dyDescent="0.25">
      <c r="B29" s="133" t="s">
        <v>190</v>
      </c>
      <c r="C29" s="134"/>
      <c r="D29" s="134"/>
      <c r="E29" s="134"/>
      <c r="F29" s="134"/>
      <c r="G29" s="134"/>
      <c r="H29" s="134"/>
      <c r="I29" s="145"/>
    </row>
    <row r="30" spans="1:9" ht="13.5" x14ac:dyDescent="0.25">
      <c r="B30" s="135" t="s">
        <v>303</v>
      </c>
      <c r="C30" s="136"/>
      <c r="D30" s="136"/>
      <c r="E30" s="136"/>
      <c r="F30" s="136"/>
      <c r="G30" s="136"/>
      <c r="H30" s="136"/>
      <c r="I30" s="146"/>
    </row>
    <row r="31" spans="1:9" ht="13.5" x14ac:dyDescent="0.25">
      <c r="B31" s="135" t="s">
        <v>304</v>
      </c>
      <c r="C31" s="136"/>
      <c r="D31" s="136"/>
      <c r="E31" s="136"/>
      <c r="F31" s="136"/>
      <c r="G31" s="136"/>
      <c r="H31" s="136"/>
      <c r="I31" s="146"/>
    </row>
    <row r="32" spans="1:9" ht="13.5" x14ac:dyDescent="0.25">
      <c r="B32" s="135" t="s">
        <v>54</v>
      </c>
      <c r="C32" s="136"/>
      <c r="D32" s="136"/>
      <c r="E32" s="136"/>
      <c r="F32" s="136"/>
      <c r="G32" s="136"/>
      <c r="H32" s="136"/>
      <c r="I32" s="146"/>
    </row>
    <row r="33" spans="2:9" ht="13.5" x14ac:dyDescent="0.25">
      <c r="B33" s="137" t="s">
        <v>191</v>
      </c>
      <c r="C33" s="138"/>
      <c r="D33" s="138"/>
      <c r="E33" s="138"/>
      <c r="F33" s="138"/>
      <c r="G33" s="138"/>
      <c r="H33" s="138"/>
      <c r="I33" s="147"/>
    </row>
  </sheetData>
  <autoFilter ref="A7:I33"/>
  <mergeCells count="2">
    <mergeCell ref="D6:F6"/>
    <mergeCell ref="H6:I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sheetPr>
  <dimension ref="A1:W29"/>
  <sheetViews>
    <sheetView tabSelected="1" topLeftCell="C5" workbookViewId="0">
      <selection activeCell="O53" sqref="O53:O55"/>
    </sheetView>
  </sheetViews>
  <sheetFormatPr baseColWidth="10" defaultRowHeight="12.75" x14ac:dyDescent="0.2"/>
  <cols>
    <col min="1" max="16384" width="11" style="118"/>
  </cols>
  <sheetData>
    <row r="1" spans="1:23" s="119" customFormat="1" ht="15.75" x14ac:dyDescent="0.25">
      <c r="A1" s="114" t="s">
        <v>305</v>
      </c>
    </row>
    <row r="2" spans="1:23" s="117" customFormat="1" x14ac:dyDescent="0.2">
      <c r="A2" s="115" t="s">
        <v>43</v>
      </c>
    </row>
    <row r="3" spans="1:23" s="117" customFormat="1" x14ac:dyDescent="0.2">
      <c r="A3" s="115" t="s">
        <v>299</v>
      </c>
    </row>
    <row r="4" spans="1:23" x14ac:dyDescent="0.2">
      <c r="K4" s="139"/>
    </row>
    <row r="5" spans="1:23" x14ac:dyDescent="0.2">
      <c r="A5" s="115"/>
      <c r="C5" s="118" t="s">
        <v>187</v>
      </c>
      <c r="M5" s="118" t="s">
        <v>188</v>
      </c>
    </row>
    <row r="6" spans="1:23" ht="45" customHeight="1" x14ac:dyDescent="0.2">
      <c r="A6" s="115"/>
      <c r="D6" s="192" t="s">
        <v>336</v>
      </c>
      <c r="E6" s="193"/>
      <c r="F6" s="193"/>
      <c r="G6" s="142" t="s">
        <v>337</v>
      </c>
      <c r="H6" s="118" t="s">
        <v>276</v>
      </c>
      <c r="N6" s="192" t="s">
        <v>336</v>
      </c>
      <c r="O6" s="193"/>
      <c r="P6" s="193"/>
      <c r="Q6" s="142" t="s">
        <v>337</v>
      </c>
      <c r="R6" s="118" t="s">
        <v>276</v>
      </c>
    </row>
    <row r="7" spans="1:23" s="142" customFormat="1" ht="76.5" x14ac:dyDescent="0.2">
      <c r="A7" s="140" t="s">
        <v>177</v>
      </c>
      <c r="B7" s="141" t="s">
        <v>178</v>
      </c>
      <c r="C7" s="141" t="s">
        <v>179</v>
      </c>
      <c r="D7" s="141" t="s">
        <v>0</v>
      </c>
      <c r="E7" s="141" t="s">
        <v>332</v>
      </c>
      <c r="F7" s="142" t="s">
        <v>339</v>
      </c>
      <c r="G7" s="142" t="s">
        <v>337</v>
      </c>
      <c r="H7" s="142" t="s">
        <v>338</v>
      </c>
      <c r="I7" s="142" t="s">
        <v>335</v>
      </c>
      <c r="L7" s="141" t="s">
        <v>178</v>
      </c>
      <c r="M7" s="141" t="s">
        <v>179</v>
      </c>
      <c r="N7" s="141" t="s">
        <v>0</v>
      </c>
      <c r="O7" s="141" t="s">
        <v>332</v>
      </c>
      <c r="P7" s="142" t="s">
        <v>339</v>
      </c>
      <c r="R7" s="140" t="s">
        <v>335</v>
      </c>
      <c r="T7" s="141" t="s">
        <v>332</v>
      </c>
      <c r="U7" s="142" t="s">
        <v>333</v>
      </c>
      <c r="W7" s="140" t="s">
        <v>335</v>
      </c>
    </row>
    <row r="8" spans="1:23" x14ac:dyDescent="0.2">
      <c r="A8" s="125">
        <v>1</v>
      </c>
      <c r="B8" s="127" t="s">
        <v>182</v>
      </c>
      <c r="C8" s="127" t="s">
        <v>175</v>
      </c>
      <c r="D8" s="127">
        <f t="shared" ref="D8:D28" si="0">E8+F8</f>
        <v>2747431</v>
      </c>
      <c r="E8" s="155">
        <f>'3.5_A_4'!E6</f>
        <v>2207715</v>
      </c>
      <c r="F8" s="127">
        <f>'3.5_A_5'!E6</f>
        <v>539716</v>
      </c>
      <c r="G8" s="118">
        <f>'3.5_A_6'!E6</f>
        <v>539716</v>
      </c>
      <c r="H8" s="127" t="s">
        <v>32</v>
      </c>
      <c r="I8" s="163" t="s">
        <v>32</v>
      </c>
      <c r="J8" s="127"/>
      <c r="K8" s="139"/>
      <c r="L8" s="127" t="s">
        <v>182</v>
      </c>
      <c r="M8" s="128" t="s">
        <v>175</v>
      </c>
      <c r="N8" s="129">
        <f t="shared" ref="N8:N28" si="1">D8/$D8</f>
        <v>1</v>
      </c>
      <c r="O8" s="129">
        <f t="shared" ref="O8:O28" si="2">E8/$D8</f>
        <v>0.80355612206457594</v>
      </c>
      <c r="P8" s="129">
        <f t="shared" ref="P8:P28" si="3">F8/$D8</f>
        <v>0.19644387793542403</v>
      </c>
      <c r="Q8" s="129">
        <f t="shared" ref="Q8:Q28" si="4">G8/$D8</f>
        <v>0.19644387793542403</v>
      </c>
      <c r="R8" s="164" t="e">
        <f t="shared" ref="R8:R28" si="5">H8/$D8*100</f>
        <v>#VALUE!</v>
      </c>
      <c r="S8" s="129"/>
      <c r="T8" s="174">
        <f>E8/E10</f>
        <v>0.76756207434005652</v>
      </c>
      <c r="U8" s="174">
        <f t="shared" ref="U8:W8" si="6">F8/F10</f>
        <v>0.78292442689513009</v>
      </c>
      <c r="V8" s="174">
        <f t="shared" si="6"/>
        <v>0.78292442689513009</v>
      </c>
      <c r="W8" s="174" t="e">
        <f t="shared" si="6"/>
        <v>#VALUE!</v>
      </c>
    </row>
    <row r="9" spans="1:23" x14ac:dyDescent="0.2">
      <c r="A9" s="125">
        <v>2</v>
      </c>
      <c r="B9" s="127"/>
      <c r="C9" s="127" t="s">
        <v>176</v>
      </c>
      <c r="D9" s="127">
        <f t="shared" si="0"/>
        <v>818197</v>
      </c>
      <c r="E9" s="155">
        <f>'3.5_A_4'!E7</f>
        <v>668554</v>
      </c>
      <c r="F9" s="127">
        <f>'3.5_A_5'!E7</f>
        <v>149643</v>
      </c>
      <c r="G9" s="118">
        <f>'3.5_A_6'!E7</f>
        <v>149643</v>
      </c>
      <c r="H9" s="127" t="s">
        <v>32</v>
      </c>
      <c r="I9" s="163" t="s">
        <v>32</v>
      </c>
      <c r="J9" s="127"/>
      <c r="K9" s="139"/>
      <c r="L9" s="127"/>
      <c r="M9" s="128" t="s">
        <v>176</v>
      </c>
      <c r="N9" s="129">
        <f t="shared" si="1"/>
        <v>1</v>
      </c>
      <c r="O9" s="129">
        <f t="shared" si="2"/>
        <v>0.81710639369247262</v>
      </c>
      <c r="P9" s="129">
        <f t="shared" si="3"/>
        <v>0.18289360630752741</v>
      </c>
      <c r="Q9" s="129">
        <f t="shared" si="4"/>
        <v>0.18289360630752741</v>
      </c>
      <c r="R9" s="164" t="e">
        <f t="shared" si="5"/>
        <v>#VALUE!</v>
      </c>
      <c r="T9" s="174">
        <f>E9/E10</f>
        <v>0.23243792565994348</v>
      </c>
      <c r="U9" s="174">
        <f t="shared" ref="U9:W9" si="7">F9/F10</f>
        <v>0.21707557310486988</v>
      </c>
      <c r="V9" s="174">
        <f t="shared" si="7"/>
        <v>0.21707557310486988</v>
      </c>
      <c r="W9" s="174" t="e">
        <f t="shared" si="7"/>
        <v>#VALUE!</v>
      </c>
    </row>
    <row r="10" spans="1:23" hidden="1" x14ac:dyDescent="0.2">
      <c r="A10" s="125">
        <v>3</v>
      </c>
      <c r="B10" s="127"/>
      <c r="C10" s="127" t="s">
        <v>0</v>
      </c>
      <c r="D10" s="127">
        <f t="shared" si="0"/>
        <v>3565628</v>
      </c>
      <c r="E10" s="155">
        <f>'3.5_A_4'!E8</f>
        <v>2876269</v>
      </c>
      <c r="F10" s="127">
        <f>'3.5_A_5'!E8</f>
        <v>689359</v>
      </c>
      <c r="G10" s="118">
        <f>'3.5_A_6'!E8</f>
        <v>689359</v>
      </c>
      <c r="H10" s="127" t="s">
        <v>32</v>
      </c>
      <c r="I10" s="163" t="s">
        <v>32</v>
      </c>
      <c r="J10" s="127"/>
      <c r="K10" s="139"/>
      <c r="L10" s="127"/>
      <c r="M10" s="128" t="s">
        <v>0</v>
      </c>
      <c r="N10" s="129">
        <f t="shared" si="1"/>
        <v>1</v>
      </c>
      <c r="O10" s="129">
        <f t="shared" si="2"/>
        <v>0.80666547379592035</v>
      </c>
      <c r="P10" s="129">
        <f t="shared" si="3"/>
        <v>0.19333452620407962</v>
      </c>
      <c r="Q10" s="129">
        <f t="shared" si="4"/>
        <v>0.19333452620407962</v>
      </c>
      <c r="R10" s="164" t="e">
        <f t="shared" si="5"/>
        <v>#VALUE!</v>
      </c>
      <c r="T10" s="174">
        <f>E10/E10</f>
        <v>1</v>
      </c>
      <c r="U10" s="174">
        <f t="shared" ref="U10:W10" si="8">F10/F10</f>
        <v>1</v>
      </c>
      <c r="V10" s="174">
        <f t="shared" si="8"/>
        <v>1</v>
      </c>
      <c r="W10" s="174" t="e">
        <f t="shared" si="8"/>
        <v>#VALUE!</v>
      </c>
    </row>
    <row r="11" spans="1:23" x14ac:dyDescent="0.2">
      <c r="A11" s="125">
        <v>16</v>
      </c>
      <c r="B11" s="166" t="s">
        <v>180</v>
      </c>
      <c r="C11" s="167" t="s">
        <v>175</v>
      </c>
      <c r="D11" s="167">
        <f>E11+F11</f>
        <v>41073</v>
      </c>
      <c r="E11" s="167">
        <f>'3.5_A_4'!E21</f>
        <v>27975</v>
      </c>
      <c r="F11" s="167">
        <f>'3.5_A_5'!E21</f>
        <v>13098</v>
      </c>
      <c r="G11" s="168">
        <f>'3.5_A_6'!E21</f>
        <v>27181</v>
      </c>
      <c r="H11" s="167">
        <f>G11-F11</f>
        <v>14083</v>
      </c>
      <c r="I11" s="169">
        <f>H11/(E11+F11)*100</f>
        <v>34.287731599834444</v>
      </c>
      <c r="J11" s="127"/>
      <c r="K11" s="139"/>
      <c r="L11" s="166" t="s">
        <v>180</v>
      </c>
      <c r="M11" s="170" t="s">
        <v>175</v>
      </c>
      <c r="N11" s="171">
        <f t="shared" ref="N11:Q13" si="9">D11/$D11</f>
        <v>1</v>
      </c>
      <c r="O11" s="171">
        <f t="shared" si="9"/>
        <v>0.68110437513695132</v>
      </c>
      <c r="P11" s="171">
        <f t="shared" si="9"/>
        <v>0.31889562486304873</v>
      </c>
      <c r="Q11" s="171">
        <f t="shared" si="9"/>
        <v>0.66177294086139316</v>
      </c>
      <c r="R11" s="169">
        <f>H11/$D11*100</f>
        <v>34.287731599834444</v>
      </c>
      <c r="T11" s="174">
        <f>E11/E13</f>
        <v>0.73328964613368286</v>
      </c>
      <c r="U11" s="174">
        <f t="shared" ref="U11:W11" si="10">F11/F13</f>
        <v>0.79075102632214445</v>
      </c>
      <c r="V11" s="174">
        <f t="shared" si="10"/>
        <v>0.76207698993467354</v>
      </c>
      <c r="W11" s="174">
        <f t="shared" si="10"/>
        <v>0.73721405014919128</v>
      </c>
    </row>
    <row r="12" spans="1:23" x14ac:dyDescent="0.2">
      <c r="A12" s="125">
        <v>17</v>
      </c>
      <c r="B12" s="167"/>
      <c r="C12" s="167" t="s">
        <v>176</v>
      </c>
      <c r="D12" s="167">
        <f>E12+F12</f>
        <v>13641</v>
      </c>
      <c r="E12" s="167">
        <f>'3.5_A_4'!E22</f>
        <v>10175</v>
      </c>
      <c r="F12" s="167">
        <f>'3.5_A_5'!E22</f>
        <v>3466</v>
      </c>
      <c r="G12" s="168">
        <f>'3.5_A_6'!E22</f>
        <v>8486</v>
      </c>
      <c r="H12" s="167">
        <f>G12-F12</f>
        <v>5020</v>
      </c>
      <c r="I12" s="169">
        <f t="shared" ref="I12:I13" si="11">H12/(E12+F12)*100</f>
        <v>36.800821054174918</v>
      </c>
      <c r="J12" s="175"/>
      <c r="K12" s="139"/>
      <c r="L12" s="167"/>
      <c r="M12" s="170" t="s">
        <v>176</v>
      </c>
      <c r="N12" s="171">
        <f t="shared" si="9"/>
        <v>1</v>
      </c>
      <c r="O12" s="171">
        <f t="shared" si="9"/>
        <v>0.74591305622754933</v>
      </c>
      <c r="P12" s="171">
        <f t="shared" si="9"/>
        <v>0.25408694377245072</v>
      </c>
      <c r="Q12" s="171">
        <f t="shared" si="9"/>
        <v>0.62209515431419982</v>
      </c>
      <c r="R12" s="169">
        <f>H12/$D12*100</f>
        <v>36.800821054174918</v>
      </c>
      <c r="T12" s="174">
        <f>E12/E13</f>
        <v>0.2667103538663172</v>
      </c>
      <c r="U12" s="174">
        <f t="shared" ref="U12:W12" si="12">F12/F13</f>
        <v>0.20924897367785558</v>
      </c>
      <c r="V12" s="174">
        <f t="shared" si="12"/>
        <v>0.23792301006532648</v>
      </c>
      <c r="W12" s="174">
        <f t="shared" si="12"/>
        <v>0.26278594985080878</v>
      </c>
    </row>
    <row r="13" spans="1:23" hidden="1" x14ac:dyDescent="0.2">
      <c r="A13" s="125">
        <v>18</v>
      </c>
      <c r="B13" s="167"/>
      <c r="C13" s="167" t="s">
        <v>0</v>
      </c>
      <c r="D13" s="167">
        <f>E13+F13</f>
        <v>54714</v>
      </c>
      <c r="E13" s="167">
        <f>'3.5_A_4'!E23</f>
        <v>38150</v>
      </c>
      <c r="F13" s="167">
        <f>'3.5_A_5'!E23</f>
        <v>16564</v>
      </c>
      <c r="G13" s="168">
        <f>'3.5_A_6'!E23</f>
        <v>35667</v>
      </c>
      <c r="H13" s="167">
        <f>G13-F13</f>
        <v>19103</v>
      </c>
      <c r="I13" s="169">
        <f t="shared" si="11"/>
        <v>34.914281536718207</v>
      </c>
      <c r="J13" s="175"/>
      <c r="K13" s="139"/>
      <c r="L13" s="167"/>
      <c r="M13" s="170" t="s">
        <v>0</v>
      </c>
      <c r="N13" s="171">
        <f t="shared" si="9"/>
        <v>1</v>
      </c>
      <c r="O13" s="171">
        <f t="shared" si="9"/>
        <v>0.69726212669517862</v>
      </c>
      <c r="P13" s="171">
        <f t="shared" si="9"/>
        <v>0.30273787330482144</v>
      </c>
      <c r="Q13" s="171">
        <f t="shared" si="9"/>
        <v>0.65188068867200355</v>
      </c>
      <c r="R13" s="169">
        <f>H13/$D13*100</f>
        <v>34.914281536718207</v>
      </c>
      <c r="T13" s="174">
        <f>E13/E13</f>
        <v>1</v>
      </c>
      <c r="U13" s="174">
        <f t="shared" ref="U13:W13" si="13">F13/F13</f>
        <v>1</v>
      </c>
      <c r="V13" s="174">
        <f t="shared" si="13"/>
        <v>1</v>
      </c>
      <c r="W13" s="174">
        <f t="shared" si="13"/>
        <v>1</v>
      </c>
    </row>
    <row r="14" spans="1:23" x14ac:dyDescent="0.2">
      <c r="A14" s="125">
        <v>4</v>
      </c>
      <c r="B14" s="127" t="s">
        <v>183</v>
      </c>
      <c r="C14" s="127" t="s">
        <v>175</v>
      </c>
      <c r="D14" s="127">
        <f t="shared" si="0"/>
        <v>496335</v>
      </c>
      <c r="E14" s="127">
        <f>'3.5_A_4'!E9</f>
        <v>448156</v>
      </c>
      <c r="F14" s="127">
        <f>'3.5_A_5'!E9</f>
        <v>48179</v>
      </c>
      <c r="G14" s="118">
        <f>'3.5_A_6'!E9</f>
        <v>118179</v>
      </c>
      <c r="H14" s="127">
        <f t="shared" ref="H14:H28" si="14">G14-F14</f>
        <v>70000</v>
      </c>
      <c r="I14" s="162">
        <f t="shared" ref="I14:I28" si="15">H14/(E14+F14)*100</f>
        <v>14.103377758973274</v>
      </c>
      <c r="J14" s="127"/>
      <c r="K14" s="139"/>
      <c r="L14" s="127" t="s">
        <v>183</v>
      </c>
      <c r="M14" s="128" t="s">
        <v>175</v>
      </c>
      <c r="N14" s="129">
        <f t="shared" si="1"/>
        <v>1</v>
      </c>
      <c r="O14" s="129">
        <f t="shared" si="2"/>
        <v>0.90293048042148949</v>
      </c>
      <c r="P14" s="129">
        <f t="shared" si="3"/>
        <v>9.7069519578510483E-2</v>
      </c>
      <c r="Q14" s="129">
        <f t="shared" si="4"/>
        <v>0.23810329716824322</v>
      </c>
      <c r="R14" s="164">
        <f t="shared" si="5"/>
        <v>14.103377758973274</v>
      </c>
      <c r="T14" s="174">
        <f>E14/E16</f>
        <v>0.74863355116331909</v>
      </c>
      <c r="U14" s="174">
        <f t="shared" ref="U14:W14" si="16">F14/F16</f>
        <v>0.71520396651030227</v>
      </c>
      <c r="V14" s="174">
        <f t="shared" si="16"/>
        <v>0.79703654744963681</v>
      </c>
      <c r="W14" s="174">
        <f t="shared" si="16"/>
        <v>0.86516951142641729</v>
      </c>
    </row>
    <row r="15" spans="1:23" x14ac:dyDescent="0.2">
      <c r="A15" s="125">
        <v>5</v>
      </c>
      <c r="B15" s="127"/>
      <c r="C15" s="127" t="s">
        <v>176</v>
      </c>
      <c r="D15" s="127">
        <f t="shared" si="0"/>
        <v>169661</v>
      </c>
      <c r="E15" s="127">
        <f>'3.5_A_4'!E10</f>
        <v>150476</v>
      </c>
      <c r="F15" s="127">
        <f>'3.5_A_5'!E10</f>
        <v>19185</v>
      </c>
      <c r="G15" s="118">
        <f>'3.5_A_6'!E10</f>
        <v>30095</v>
      </c>
      <c r="H15" s="127">
        <f t="shared" si="14"/>
        <v>10910</v>
      </c>
      <c r="I15" s="162">
        <f t="shared" si="15"/>
        <v>6.4304701728741431</v>
      </c>
      <c r="J15" s="127"/>
      <c r="K15" s="139"/>
      <c r="L15" s="127"/>
      <c r="M15" s="128" t="s">
        <v>176</v>
      </c>
      <c r="N15" s="129">
        <f t="shared" si="1"/>
        <v>1</v>
      </c>
      <c r="O15" s="129">
        <f t="shared" si="2"/>
        <v>0.88692156712503167</v>
      </c>
      <c r="P15" s="129">
        <f t="shared" si="3"/>
        <v>0.11307843287496831</v>
      </c>
      <c r="Q15" s="129">
        <f t="shared" si="4"/>
        <v>0.17738313460370975</v>
      </c>
      <c r="R15" s="164">
        <f t="shared" si="5"/>
        <v>6.4304701728741431</v>
      </c>
      <c r="T15" s="174">
        <f>E15/E16</f>
        <v>0.25136644883668097</v>
      </c>
      <c r="U15" s="174">
        <f t="shared" ref="U15:W15" si="17">F15/F16</f>
        <v>0.28479603348969779</v>
      </c>
      <c r="V15" s="174">
        <f t="shared" si="17"/>
        <v>0.20297019686659068</v>
      </c>
      <c r="W15" s="174">
        <f t="shared" si="17"/>
        <v>0.13484284813803163</v>
      </c>
    </row>
    <row r="16" spans="1:23" hidden="1" x14ac:dyDescent="0.2">
      <c r="A16" s="125">
        <v>6</v>
      </c>
      <c r="B16" s="127"/>
      <c r="C16" s="127" t="s">
        <v>0</v>
      </c>
      <c r="D16" s="127">
        <f t="shared" si="0"/>
        <v>665996</v>
      </c>
      <c r="E16" s="127">
        <f>'3.5_A_4'!E11</f>
        <v>598632</v>
      </c>
      <c r="F16" s="127">
        <f>'3.5_A_5'!E11</f>
        <v>67364</v>
      </c>
      <c r="G16" s="118">
        <f>'3.5_A_6'!E11</f>
        <v>148273</v>
      </c>
      <c r="H16" s="127">
        <f t="shared" si="14"/>
        <v>80909</v>
      </c>
      <c r="I16" s="162">
        <f t="shared" si="15"/>
        <v>12.148571462891669</v>
      </c>
      <c r="J16" s="127"/>
      <c r="K16" s="139"/>
      <c r="L16" s="127"/>
      <c r="M16" s="128" t="s">
        <v>0</v>
      </c>
      <c r="N16" s="129">
        <f t="shared" si="1"/>
        <v>1</v>
      </c>
      <c r="O16" s="129">
        <f t="shared" si="2"/>
        <v>0.89885224535883101</v>
      </c>
      <c r="P16" s="129">
        <f t="shared" si="3"/>
        <v>0.10114775464116901</v>
      </c>
      <c r="Q16" s="129">
        <f t="shared" si="4"/>
        <v>0.2226334692700857</v>
      </c>
      <c r="R16" s="164">
        <f t="shared" si="5"/>
        <v>12.148571462891669</v>
      </c>
      <c r="T16" s="174">
        <f>E16/E16</f>
        <v>1</v>
      </c>
      <c r="U16" s="174">
        <f t="shared" ref="U16:W16" si="18">F16/F16</f>
        <v>1</v>
      </c>
      <c r="V16" s="174">
        <f t="shared" si="18"/>
        <v>1</v>
      </c>
      <c r="W16" s="174">
        <f t="shared" si="18"/>
        <v>1</v>
      </c>
    </row>
    <row r="17" spans="1:23" x14ac:dyDescent="0.2">
      <c r="A17" s="125">
        <v>7</v>
      </c>
      <c r="B17" s="127" t="s">
        <v>184</v>
      </c>
      <c r="C17" s="127" t="s">
        <v>175</v>
      </c>
      <c r="D17" s="127">
        <f t="shared" si="0"/>
        <v>151481</v>
      </c>
      <c r="E17" s="127">
        <f>'3.5_A_4'!E12</f>
        <v>120168</v>
      </c>
      <c r="F17" s="127">
        <f>'3.5_A_5'!E12</f>
        <v>31313</v>
      </c>
      <c r="G17" s="118">
        <f>'3.5_A_6'!E12</f>
        <v>27409</v>
      </c>
      <c r="H17" s="127">
        <f t="shared" si="14"/>
        <v>-3904</v>
      </c>
      <c r="I17" s="162">
        <f t="shared" si="15"/>
        <v>-2.5772209055921205</v>
      </c>
      <c r="J17" s="127"/>
      <c r="K17" s="139"/>
      <c r="L17" s="127" t="s">
        <v>184</v>
      </c>
      <c r="M17" s="128" t="s">
        <v>175</v>
      </c>
      <c r="N17" s="129">
        <f t="shared" si="1"/>
        <v>1</v>
      </c>
      <c r="O17" s="129">
        <f t="shared" si="2"/>
        <v>0.79328760702662382</v>
      </c>
      <c r="P17" s="129">
        <f t="shared" si="3"/>
        <v>0.20671239297337621</v>
      </c>
      <c r="Q17" s="129">
        <f t="shared" si="4"/>
        <v>0.18094018391745501</v>
      </c>
      <c r="R17" s="164">
        <f t="shared" si="5"/>
        <v>-2.5772209055921205</v>
      </c>
      <c r="T17" s="174">
        <f>E17/E19</f>
        <v>0.83831900881794841</v>
      </c>
      <c r="U17" s="174">
        <f t="shared" ref="U17:W17" si="19">F17/F19</f>
        <v>0.82175567510825354</v>
      </c>
      <c r="V17" s="174">
        <f t="shared" si="19"/>
        <v>0.8264186214798287</v>
      </c>
      <c r="W17" s="174">
        <f t="shared" si="19"/>
        <v>0.79044340959708448</v>
      </c>
    </row>
    <row r="18" spans="1:23" x14ac:dyDescent="0.2">
      <c r="A18" s="125">
        <v>8</v>
      </c>
      <c r="B18" s="127"/>
      <c r="C18" s="127" t="s">
        <v>176</v>
      </c>
      <c r="D18" s="127">
        <f t="shared" si="0"/>
        <v>29967</v>
      </c>
      <c r="E18" s="127">
        <f>'3.5_A_4'!E13</f>
        <v>23175</v>
      </c>
      <c r="F18" s="127">
        <f>'3.5_A_5'!E13</f>
        <v>6792</v>
      </c>
      <c r="G18" s="118">
        <f>'3.5_A_6'!E13</f>
        <v>5758</v>
      </c>
      <c r="H18" s="127">
        <f t="shared" si="14"/>
        <v>-1034</v>
      </c>
      <c r="I18" s="162">
        <f t="shared" si="15"/>
        <v>-3.4504621750592315</v>
      </c>
      <c r="J18" s="127"/>
      <c r="K18" s="139"/>
      <c r="L18" s="127"/>
      <c r="M18" s="128" t="s">
        <v>176</v>
      </c>
      <c r="N18" s="129">
        <f t="shared" si="1"/>
        <v>1</v>
      </c>
      <c r="O18" s="129">
        <f t="shared" si="2"/>
        <v>0.77335068575432975</v>
      </c>
      <c r="P18" s="129">
        <f t="shared" si="3"/>
        <v>0.22664931424567022</v>
      </c>
      <c r="Q18" s="129">
        <f t="shared" si="4"/>
        <v>0.19214469249507793</v>
      </c>
      <c r="R18" s="164">
        <f t="shared" si="5"/>
        <v>-3.4504621750592315</v>
      </c>
      <c r="T18" s="174">
        <f>E18/E19</f>
        <v>0.16167401495702646</v>
      </c>
      <c r="U18" s="174">
        <f t="shared" ref="U18:W18" si="20">F18/F19</f>
        <v>0.17824432489174649</v>
      </c>
      <c r="V18" s="174">
        <f t="shared" si="20"/>
        <v>0.17361152987999759</v>
      </c>
      <c r="W18" s="174">
        <f t="shared" si="20"/>
        <v>0.20935412026726058</v>
      </c>
    </row>
    <row r="19" spans="1:23" hidden="1" x14ac:dyDescent="0.2">
      <c r="A19" s="125">
        <v>9</v>
      </c>
      <c r="B19" s="127"/>
      <c r="C19" s="127" t="s">
        <v>0</v>
      </c>
      <c r="D19" s="127">
        <f t="shared" si="0"/>
        <v>181449</v>
      </c>
      <c r="E19" s="127">
        <f>'3.5_A_4'!E14</f>
        <v>143344</v>
      </c>
      <c r="F19" s="127">
        <f>'3.5_A_5'!E14</f>
        <v>38105</v>
      </c>
      <c r="G19" s="118">
        <f>'3.5_A_6'!E14</f>
        <v>33166</v>
      </c>
      <c r="H19" s="127">
        <f t="shared" si="14"/>
        <v>-4939</v>
      </c>
      <c r="I19" s="162">
        <f t="shared" si="15"/>
        <v>-2.721976974246207</v>
      </c>
      <c r="J19" s="127"/>
      <c r="K19" s="139"/>
      <c r="L19" s="127"/>
      <c r="M19" s="128" t="s">
        <v>0</v>
      </c>
      <c r="N19" s="129">
        <f t="shared" si="1"/>
        <v>1</v>
      </c>
      <c r="O19" s="129">
        <f t="shared" si="2"/>
        <v>0.78999608705476465</v>
      </c>
      <c r="P19" s="129">
        <f t="shared" si="3"/>
        <v>0.21000391294523529</v>
      </c>
      <c r="Q19" s="129">
        <f t="shared" si="4"/>
        <v>0.18278414320277322</v>
      </c>
      <c r="R19" s="164">
        <f t="shared" si="5"/>
        <v>-2.721976974246207</v>
      </c>
      <c r="T19" s="174">
        <f>E19/E19</f>
        <v>1</v>
      </c>
      <c r="U19" s="174">
        <f t="shared" ref="U19:W19" si="21">F19/F19</f>
        <v>1</v>
      </c>
      <c r="V19" s="174">
        <f t="shared" si="21"/>
        <v>1</v>
      </c>
      <c r="W19" s="174">
        <f t="shared" si="21"/>
        <v>1</v>
      </c>
    </row>
    <row r="20" spans="1:23" x14ac:dyDescent="0.2">
      <c r="A20" s="125">
        <v>10</v>
      </c>
      <c r="B20" s="127" t="s">
        <v>185</v>
      </c>
      <c r="C20" s="127" t="s">
        <v>175</v>
      </c>
      <c r="D20" s="127">
        <f t="shared" si="0"/>
        <v>56277</v>
      </c>
      <c r="E20" s="127">
        <f>'3.5_A_4'!E15</f>
        <v>34088</v>
      </c>
      <c r="F20" s="127">
        <f>'3.5_A_5'!E15</f>
        <v>22189</v>
      </c>
      <c r="G20" s="118">
        <f>'3.5_A_6'!E15</f>
        <v>12352</v>
      </c>
      <c r="H20" s="127">
        <f t="shared" si="14"/>
        <v>-9837</v>
      </c>
      <c r="I20" s="162">
        <f t="shared" si="15"/>
        <v>-17.479609787302095</v>
      </c>
      <c r="J20" s="127"/>
      <c r="K20" s="139"/>
      <c r="L20" s="127" t="s">
        <v>185</v>
      </c>
      <c r="M20" s="128" t="s">
        <v>175</v>
      </c>
      <c r="N20" s="129">
        <f t="shared" si="1"/>
        <v>1</v>
      </c>
      <c r="O20" s="129">
        <f t="shared" si="2"/>
        <v>0.60571814417968262</v>
      </c>
      <c r="P20" s="129">
        <f t="shared" si="3"/>
        <v>0.39428185582031738</v>
      </c>
      <c r="Q20" s="129">
        <f t="shared" si="4"/>
        <v>0.21948575794729641</v>
      </c>
      <c r="R20" s="164">
        <f t="shared" si="5"/>
        <v>-17.479609787302095</v>
      </c>
      <c r="T20" s="174">
        <f>E20/E22</f>
        <v>0.82651601483888171</v>
      </c>
      <c r="U20" s="174">
        <f t="shared" ref="U20:W20" si="22">F20/F22</f>
        <v>0.79012213794822495</v>
      </c>
      <c r="V20" s="174">
        <f t="shared" si="22"/>
        <v>0.77093995755835731</v>
      </c>
      <c r="W20" s="174">
        <f t="shared" si="22"/>
        <v>0.81560401293425089</v>
      </c>
    </row>
    <row r="21" spans="1:23" x14ac:dyDescent="0.2">
      <c r="A21" s="125">
        <v>11</v>
      </c>
      <c r="B21" s="127"/>
      <c r="C21" s="127" t="s">
        <v>176</v>
      </c>
      <c r="D21" s="127">
        <f t="shared" si="0"/>
        <v>13049</v>
      </c>
      <c r="E21" s="127">
        <f>'3.5_A_4'!E16</f>
        <v>7155</v>
      </c>
      <c r="F21" s="127">
        <f>'3.5_A_5'!E16</f>
        <v>5894</v>
      </c>
      <c r="G21" s="118">
        <f>'3.5_A_6'!E16</f>
        <v>3670</v>
      </c>
      <c r="H21" s="127">
        <f t="shared" si="14"/>
        <v>-2224</v>
      </c>
      <c r="I21" s="162">
        <f t="shared" si="15"/>
        <v>-17.043451605487011</v>
      </c>
      <c r="J21" s="127"/>
      <c r="K21" s="139"/>
      <c r="L21" s="127"/>
      <c r="M21" s="128" t="s">
        <v>176</v>
      </c>
      <c r="N21" s="129">
        <f t="shared" si="1"/>
        <v>1</v>
      </c>
      <c r="O21" s="129">
        <f t="shared" si="2"/>
        <v>0.54831787876465632</v>
      </c>
      <c r="P21" s="129">
        <f t="shared" si="3"/>
        <v>0.45168212123534368</v>
      </c>
      <c r="Q21" s="129">
        <f t="shared" si="4"/>
        <v>0.28124760518047359</v>
      </c>
      <c r="R21" s="164">
        <f t="shared" si="5"/>
        <v>-17.043451605487011</v>
      </c>
      <c r="T21" s="174">
        <f>E21/E22</f>
        <v>0.17348398516111824</v>
      </c>
      <c r="U21" s="174">
        <f t="shared" ref="U21:W21" si="23">F21/F22</f>
        <v>0.20987786205177508</v>
      </c>
      <c r="V21" s="174">
        <f t="shared" si="23"/>
        <v>0.22906004244164274</v>
      </c>
      <c r="W21" s="174">
        <f t="shared" si="23"/>
        <v>0.18439598706574911</v>
      </c>
    </row>
    <row r="22" spans="1:23" hidden="1" x14ac:dyDescent="0.2">
      <c r="A22" s="125">
        <v>12</v>
      </c>
      <c r="B22" s="127"/>
      <c r="C22" s="127" t="s">
        <v>0</v>
      </c>
      <c r="D22" s="127">
        <f t="shared" si="0"/>
        <v>69326</v>
      </c>
      <c r="E22" s="127">
        <f>'3.5_A_4'!E17</f>
        <v>41243</v>
      </c>
      <c r="F22" s="127">
        <f>'3.5_A_5'!E17</f>
        <v>28083</v>
      </c>
      <c r="G22" s="118">
        <f>'3.5_A_6'!E17</f>
        <v>16022</v>
      </c>
      <c r="H22" s="127">
        <f t="shared" si="14"/>
        <v>-12061</v>
      </c>
      <c r="I22" s="162">
        <f t="shared" si="15"/>
        <v>-17.39751319851138</v>
      </c>
      <c r="J22" s="127"/>
      <c r="K22" s="139"/>
      <c r="L22" s="127"/>
      <c r="M22" s="128" t="s">
        <v>0</v>
      </c>
      <c r="N22" s="129">
        <f t="shared" si="1"/>
        <v>1</v>
      </c>
      <c r="O22" s="129">
        <f t="shared" si="2"/>
        <v>0.5949138851224649</v>
      </c>
      <c r="P22" s="129">
        <f t="shared" si="3"/>
        <v>0.4050861148775351</v>
      </c>
      <c r="Q22" s="129">
        <f t="shared" si="4"/>
        <v>0.23111098289242132</v>
      </c>
      <c r="R22" s="164">
        <f t="shared" si="5"/>
        <v>-17.39751319851138</v>
      </c>
      <c r="T22" s="174">
        <f>E22/E22</f>
        <v>1</v>
      </c>
      <c r="U22" s="174">
        <f t="shared" ref="U22:W22" si="24">F22/F22</f>
        <v>1</v>
      </c>
      <c r="V22" s="174">
        <f t="shared" si="24"/>
        <v>1</v>
      </c>
      <c r="W22" s="174">
        <f t="shared" si="24"/>
        <v>1</v>
      </c>
    </row>
    <row r="23" spans="1:23" x14ac:dyDescent="0.2">
      <c r="A23" s="125">
        <v>13</v>
      </c>
      <c r="B23" s="127" t="s">
        <v>181</v>
      </c>
      <c r="C23" s="127" t="s">
        <v>175</v>
      </c>
      <c r="D23" s="127">
        <f t="shared" si="0"/>
        <v>17214</v>
      </c>
      <c r="E23" s="127">
        <f>'3.5_A_4'!E18</f>
        <v>9674</v>
      </c>
      <c r="F23" s="127">
        <f>'3.5_A_5'!E18</f>
        <v>7540</v>
      </c>
      <c r="G23" s="118">
        <f>'3.5_A_6'!E18</f>
        <v>5010</v>
      </c>
      <c r="H23" s="127">
        <f t="shared" si="14"/>
        <v>-2530</v>
      </c>
      <c r="I23" s="162">
        <f t="shared" si="15"/>
        <v>-14.697339374927385</v>
      </c>
      <c r="J23" s="127"/>
      <c r="K23" s="139"/>
      <c r="L23" s="127" t="s">
        <v>181</v>
      </c>
      <c r="M23" s="128" t="s">
        <v>175</v>
      </c>
      <c r="N23" s="129">
        <f t="shared" si="1"/>
        <v>1</v>
      </c>
      <c r="O23" s="129">
        <f t="shared" si="2"/>
        <v>0.5619844312768677</v>
      </c>
      <c r="P23" s="129">
        <f t="shared" si="3"/>
        <v>0.43801556872313235</v>
      </c>
      <c r="Q23" s="129">
        <f t="shared" si="4"/>
        <v>0.29104217497385848</v>
      </c>
      <c r="R23" s="164">
        <f t="shared" si="5"/>
        <v>-14.697339374927385</v>
      </c>
      <c r="T23" s="174">
        <f>E23/E25</f>
        <v>0.88218128761626846</v>
      </c>
      <c r="U23" s="174">
        <f t="shared" ref="U23:W23" si="25">F23/F25</f>
        <v>0.86736454618658687</v>
      </c>
      <c r="V23" s="174">
        <f t="shared" si="25"/>
        <v>0.81238851953948432</v>
      </c>
      <c r="W23" s="174">
        <f t="shared" si="25"/>
        <v>1.0015835312747428</v>
      </c>
    </row>
    <row r="24" spans="1:23" x14ac:dyDescent="0.2">
      <c r="A24" s="125">
        <v>14</v>
      </c>
      <c r="B24" s="126"/>
      <c r="C24" s="127" t="s">
        <v>176</v>
      </c>
      <c r="D24" s="127">
        <f t="shared" si="0"/>
        <v>2444</v>
      </c>
      <c r="E24" s="127">
        <f>'3.5_A_4'!E19</f>
        <v>1292</v>
      </c>
      <c r="F24" s="127">
        <f>'3.5_A_5'!E19</f>
        <v>1152</v>
      </c>
      <c r="G24" s="118">
        <f>'3.5_A_6'!E19</f>
        <v>1156</v>
      </c>
      <c r="H24" s="127">
        <f t="shared" si="14"/>
        <v>4</v>
      </c>
      <c r="I24" s="162">
        <f t="shared" si="15"/>
        <v>0.16366612111292964</v>
      </c>
      <c r="J24" s="127"/>
      <c r="K24" s="139"/>
      <c r="L24" s="126"/>
      <c r="M24" s="128" t="s">
        <v>176</v>
      </c>
      <c r="N24" s="129">
        <f t="shared" si="1"/>
        <v>1</v>
      </c>
      <c r="O24" s="129">
        <f t="shared" si="2"/>
        <v>0.52864157119476274</v>
      </c>
      <c r="P24" s="129">
        <f t="shared" si="3"/>
        <v>0.47135842880523732</v>
      </c>
      <c r="Q24" s="129">
        <f t="shared" si="4"/>
        <v>0.47299509001636664</v>
      </c>
      <c r="R24" s="164">
        <f t="shared" si="5"/>
        <v>0.16366612111292964</v>
      </c>
      <c r="T24" s="174">
        <f>E24/E25</f>
        <v>0.11781871238373154</v>
      </c>
      <c r="U24" s="174">
        <f t="shared" ref="U24:W24" si="26">F24/F25</f>
        <v>0.13252041872771195</v>
      </c>
      <c r="V24" s="174">
        <f t="shared" si="26"/>
        <v>0.18744932706340198</v>
      </c>
      <c r="W24" s="174">
        <f t="shared" si="26"/>
        <v>-1.5835312747426761E-3</v>
      </c>
    </row>
    <row r="25" spans="1:23" hidden="1" x14ac:dyDescent="0.2">
      <c r="A25" s="125">
        <v>15</v>
      </c>
      <c r="B25" s="126"/>
      <c r="C25" s="127" t="s">
        <v>0</v>
      </c>
      <c r="D25" s="127">
        <f t="shared" si="0"/>
        <v>19659</v>
      </c>
      <c r="E25" s="127">
        <f>'3.5_A_4'!E20</f>
        <v>10966</v>
      </c>
      <c r="F25" s="127">
        <f>'3.5_A_5'!E20</f>
        <v>8693</v>
      </c>
      <c r="G25" s="118">
        <f>'3.5_A_6'!E20</f>
        <v>6167</v>
      </c>
      <c r="H25" s="127">
        <f t="shared" si="14"/>
        <v>-2526</v>
      </c>
      <c r="I25" s="162">
        <f t="shared" si="15"/>
        <v>-12.849076758736459</v>
      </c>
      <c r="J25" s="127"/>
      <c r="K25" s="139"/>
      <c r="L25" s="126"/>
      <c r="M25" s="128" t="s">
        <v>0</v>
      </c>
      <c r="N25" s="129">
        <f t="shared" si="1"/>
        <v>1</v>
      </c>
      <c r="O25" s="129">
        <f t="shared" si="2"/>
        <v>0.55781067195686451</v>
      </c>
      <c r="P25" s="129">
        <f t="shared" si="3"/>
        <v>0.44218932804313543</v>
      </c>
      <c r="Q25" s="129">
        <f t="shared" si="4"/>
        <v>0.31369856045577088</v>
      </c>
      <c r="R25" s="164">
        <f t="shared" si="5"/>
        <v>-12.849076758736459</v>
      </c>
      <c r="T25" s="174">
        <f>E25/E25</f>
        <v>1</v>
      </c>
      <c r="U25" s="174">
        <f t="shared" ref="U25:W25" si="27">F25/F25</f>
        <v>1</v>
      </c>
      <c r="V25" s="174">
        <f t="shared" si="27"/>
        <v>1</v>
      </c>
      <c r="W25" s="174">
        <f t="shared" si="27"/>
        <v>1</v>
      </c>
    </row>
    <row r="26" spans="1:23" x14ac:dyDescent="0.2">
      <c r="A26" s="125">
        <v>19</v>
      </c>
      <c r="B26" s="126" t="s">
        <v>186</v>
      </c>
      <c r="C26" s="127" t="s">
        <v>175</v>
      </c>
      <c r="D26" s="127">
        <f t="shared" si="0"/>
        <v>230800</v>
      </c>
      <c r="E26" s="127">
        <f>'3.5_A_4'!E24</f>
        <v>153232</v>
      </c>
      <c r="F26" s="127">
        <f>'3.5_A_5'!E24</f>
        <v>77568</v>
      </c>
      <c r="G26" s="118">
        <f>'3.5_A_6'!E24</f>
        <v>38310</v>
      </c>
      <c r="H26" s="127">
        <f t="shared" si="14"/>
        <v>-39258</v>
      </c>
      <c r="I26" s="162">
        <f t="shared" si="15"/>
        <v>-17.009532062391681</v>
      </c>
      <c r="J26" s="127"/>
      <c r="K26" s="139"/>
      <c r="L26" s="126" t="s">
        <v>186</v>
      </c>
      <c r="M26" s="128" t="s">
        <v>175</v>
      </c>
      <c r="N26" s="129">
        <f t="shared" si="1"/>
        <v>1</v>
      </c>
      <c r="O26" s="129">
        <f t="shared" si="2"/>
        <v>0.66391681109185441</v>
      </c>
      <c r="P26" s="129">
        <f t="shared" si="3"/>
        <v>0.33608318890814559</v>
      </c>
      <c r="Q26" s="129">
        <f t="shared" si="4"/>
        <v>0.16598786828422876</v>
      </c>
      <c r="R26" s="164">
        <f t="shared" si="5"/>
        <v>-17.009532062391681</v>
      </c>
      <c r="T26" s="174">
        <f>E26/E28</f>
        <v>0.7798264586885163</v>
      </c>
      <c r="U26" s="174">
        <f t="shared" ref="U26:W26" si="28">F26/F28</f>
        <v>0.77322886449953643</v>
      </c>
      <c r="V26" s="174">
        <f t="shared" si="28"/>
        <v>0.73877661215674173</v>
      </c>
      <c r="W26" s="174">
        <f t="shared" si="28"/>
        <v>0.81009471533810695</v>
      </c>
    </row>
    <row r="27" spans="1:23" x14ac:dyDescent="0.2">
      <c r="A27" s="125">
        <v>20</v>
      </c>
      <c r="B27" s="127"/>
      <c r="C27" s="127" t="s">
        <v>176</v>
      </c>
      <c r="D27" s="127">
        <f t="shared" si="0"/>
        <v>66012</v>
      </c>
      <c r="E27" s="127">
        <f>'3.5_A_4'!E25</f>
        <v>43264</v>
      </c>
      <c r="F27" s="127">
        <f>'3.5_A_5'!E25</f>
        <v>22748</v>
      </c>
      <c r="G27" s="118">
        <f>'3.5_A_6'!E25</f>
        <v>13546</v>
      </c>
      <c r="H27" s="127">
        <f t="shared" si="14"/>
        <v>-9202</v>
      </c>
      <c r="I27" s="162">
        <f t="shared" si="15"/>
        <v>-13.939889717021147</v>
      </c>
      <c r="J27" s="127"/>
      <c r="K27" s="139"/>
      <c r="L27" s="127"/>
      <c r="M27" s="128" t="s">
        <v>176</v>
      </c>
      <c r="N27" s="129">
        <f t="shared" si="1"/>
        <v>1</v>
      </c>
      <c r="O27" s="129">
        <f t="shared" si="2"/>
        <v>0.65539598860813186</v>
      </c>
      <c r="P27" s="129">
        <f t="shared" si="3"/>
        <v>0.34460401139186814</v>
      </c>
      <c r="Q27" s="129">
        <f t="shared" si="4"/>
        <v>0.20520511422165666</v>
      </c>
      <c r="R27" s="164">
        <f t="shared" si="5"/>
        <v>-13.939889717021147</v>
      </c>
      <c r="T27" s="174">
        <f>E27/E28</f>
        <v>0.22017863049950381</v>
      </c>
      <c r="U27" s="174">
        <f t="shared" ref="U27:W27" si="29">F27/F28</f>
        <v>0.22676116710029207</v>
      </c>
      <c r="V27" s="174">
        <f t="shared" si="29"/>
        <v>0.26122338784325827</v>
      </c>
      <c r="W27" s="174">
        <f t="shared" si="29"/>
        <v>0.1898846495119787</v>
      </c>
    </row>
    <row r="28" spans="1:23" hidden="1" x14ac:dyDescent="0.2">
      <c r="A28" s="125">
        <v>21</v>
      </c>
      <c r="B28" s="130"/>
      <c r="C28" s="127" t="s">
        <v>0</v>
      </c>
      <c r="D28" s="127">
        <f t="shared" si="0"/>
        <v>296812</v>
      </c>
      <c r="E28" s="127">
        <f>'3.5_A_4'!E26</f>
        <v>196495</v>
      </c>
      <c r="F28" s="127">
        <f>'3.5_A_5'!E26</f>
        <v>100317</v>
      </c>
      <c r="G28" s="118">
        <f>'3.5_A_6'!E26</f>
        <v>51856</v>
      </c>
      <c r="H28" s="127">
        <f t="shared" si="14"/>
        <v>-48461</v>
      </c>
      <c r="I28" s="162">
        <f t="shared" si="15"/>
        <v>-16.327170060509683</v>
      </c>
      <c r="J28" s="127"/>
      <c r="K28" s="139"/>
      <c r="L28" s="130"/>
      <c r="M28" s="128" t="s">
        <v>0</v>
      </c>
      <c r="N28" s="129">
        <f t="shared" si="1"/>
        <v>1</v>
      </c>
      <c r="O28" s="129">
        <f t="shared" si="2"/>
        <v>0.6620183820061184</v>
      </c>
      <c r="P28" s="129">
        <f t="shared" si="3"/>
        <v>0.33798161799388166</v>
      </c>
      <c r="Q28" s="129">
        <f t="shared" si="4"/>
        <v>0.17470991738878483</v>
      </c>
      <c r="R28" s="164">
        <f t="shared" si="5"/>
        <v>-16.327170060509683</v>
      </c>
      <c r="T28" s="174">
        <f>E28/E28</f>
        <v>1</v>
      </c>
      <c r="U28" s="174">
        <f t="shared" ref="U28:W28" si="30">F28/F28</f>
        <v>1</v>
      </c>
      <c r="V28" s="174">
        <f t="shared" si="30"/>
        <v>1</v>
      </c>
      <c r="W28" s="174">
        <f t="shared" si="30"/>
        <v>1</v>
      </c>
    </row>
    <row r="29" spans="1:23" x14ac:dyDescent="0.2">
      <c r="D29" s="127"/>
      <c r="E29" s="127"/>
      <c r="F29" s="127"/>
      <c r="G29" s="127"/>
      <c r="H29" s="127"/>
      <c r="I29" s="127"/>
      <c r="J29" s="127"/>
    </row>
  </sheetData>
  <autoFilter ref="A7:R28">
    <filterColumn colId="2">
      <filters>
        <filter val="Ausländer"/>
        <filter val="Schweizer"/>
      </filters>
    </filterColumn>
  </autoFilter>
  <mergeCells count="2">
    <mergeCell ref="D6:F6"/>
    <mergeCell ref="N6:P6"/>
  </mergeCell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topLeftCell="A4" workbookViewId="0">
      <selection activeCell="C42" sqref="C42"/>
    </sheetView>
  </sheetViews>
  <sheetFormatPr baseColWidth="10" defaultRowHeight="12.75" x14ac:dyDescent="0.2"/>
  <cols>
    <col min="1" max="16384" width="11" style="118"/>
  </cols>
  <sheetData>
    <row r="1" spans="1:18" s="119" customFormat="1" ht="15.75" x14ac:dyDescent="0.25">
      <c r="A1" s="114" t="s">
        <v>42</v>
      </c>
    </row>
    <row r="2" spans="1:18" s="117" customFormat="1" x14ac:dyDescent="0.2">
      <c r="A2" s="115" t="s">
        <v>306</v>
      </c>
    </row>
    <row r="3" spans="1:18" s="117" customFormat="1" x14ac:dyDescent="0.2">
      <c r="A3" s="115" t="s">
        <v>299</v>
      </c>
    </row>
    <row r="5" spans="1:18" x14ac:dyDescent="0.2">
      <c r="A5" s="115"/>
      <c r="D5" s="118" t="s">
        <v>187</v>
      </c>
      <c r="M5" s="118" t="s">
        <v>188</v>
      </c>
    </row>
    <row r="6" spans="1:18" s="142" customFormat="1" ht="51" x14ac:dyDescent="0.2">
      <c r="A6" s="140" t="s">
        <v>177</v>
      </c>
      <c r="B6" s="141" t="s">
        <v>178</v>
      </c>
      <c r="C6" s="141" t="s">
        <v>179</v>
      </c>
      <c r="D6" s="141" t="s">
        <v>262</v>
      </c>
      <c r="E6" s="141" t="s">
        <v>263</v>
      </c>
      <c r="F6" s="141" t="s">
        <v>264</v>
      </c>
      <c r="G6" s="142" t="s">
        <v>265</v>
      </c>
      <c r="H6" s="142" t="s">
        <v>91</v>
      </c>
      <c r="K6" s="141" t="s">
        <v>178</v>
      </c>
      <c r="L6" s="141" t="s">
        <v>179</v>
      </c>
      <c r="M6" s="141" t="s">
        <v>262</v>
      </c>
      <c r="N6" s="141" t="s">
        <v>263</v>
      </c>
      <c r="O6" s="141" t="s">
        <v>264</v>
      </c>
      <c r="P6" s="142" t="s">
        <v>265</v>
      </c>
      <c r="Q6" s="142" t="s">
        <v>91</v>
      </c>
    </row>
    <row r="7" spans="1:18" x14ac:dyDescent="0.2">
      <c r="A7" s="125">
        <v>1</v>
      </c>
      <c r="B7" s="127" t="s">
        <v>182</v>
      </c>
      <c r="C7" s="127" t="s">
        <v>175</v>
      </c>
      <c r="D7" s="127">
        <f>'3.5_A 1'!K6</f>
        <v>5157999</v>
      </c>
      <c r="E7" s="127">
        <f>'3.5_A 1'!E6</f>
        <v>3173316</v>
      </c>
      <c r="F7" s="127">
        <f>'3.5_A_2'!I6</f>
        <v>226613</v>
      </c>
      <c r="G7" s="127">
        <f>'3.5_A_2'!E6</f>
        <v>2827819</v>
      </c>
      <c r="H7" s="127">
        <f>'3.5_A_2'!C6</f>
        <v>118883</v>
      </c>
      <c r="I7" s="127"/>
      <c r="J7" s="139"/>
      <c r="K7" s="127" t="s">
        <v>182</v>
      </c>
      <c r="L7" s="128" t="s">
        <v>175</v>
      </c>
      <c r="M7" s="129">
        <f t="shared" ref="M7:M27" si="0">D7/$D7</f>
        <v>1</v>
      </c>
      <c r="N7" s="129">
        <f t="shared" ref="N7:Q7" si="1">E7/$D7</f>
        <v>0.61522229841455955</v>
      </c>
      <c r="O7" s="129">
        <f t="shared" si="1"/>
        <v>4.3934285369190647E-2</v>
      </c>
      <c r="P7" s="129">
        <f t="shared" si="1"/>
        <v>0.54823954017827459</v>
      </c>
      <c r="Q7" s="129">
        <f t="shared" si="1"/>
        <v>2.3048278993462387E-2</v>
      </c>
      <c r="R7" s="129"/>
    </row>
    <row r="8" spans="1:18" x14ac:dyDescent="0.2">
      <c r="A8" s="125">
        <v>2</v>
      </c>
      <c r="B8" s="127"/>
      <c r="C8" s="127" t="s">
        <v>176</v>
      </c>
      <c r="D8" s="127">
        <f>'3.5_A 1'!K7</f>
        <v>1504334</v>
      </c>
      <c r="E8" s="127">
        <f>'3.5_A 1'!E7</f>
        <v>989653</v>
      </c>
      <c r="F8" s="127">
        <f>'3.5_A_2'!I7</f>
        <v>74860</v>
      </c>
      <c r="G8" s="127">
        <f>'3.5_A_2'!E7</f>
        <v>858738</v>
      </c>
      <c r="H8" s="127">
        <f>'3.5_A_2'!C7</f>
        <v>56055</v>
      </c>
      <c r="I8" s="127"/>
      <c r="J8" s="139"/>
      <c r="K8" s="127"/>
      <c r="L8" s="128" t="s">
        <v>176</v>
      </c>
      <c r="M8" s="129">
        <f t="shared" si="0"/>
        <v>1</v>
      </c>
      <c r="N8" s="129">
        <f t="shared" ref="N8:N27" si="2">E8/$D8</f>
        <v>0.6578678671092989</v>
      </c>
      <c r="O8" s="129">
        <f t="shared" ref="O8:O27" si="3">F8/$D8</f>
        <v>4.976288510397292E-2</v>
      </c>
      <c r="P8" s="129">
        <f t="shared" ref="P8:P27" si="4">G8/$D8</f>
        <v>0.57084264531679796</v>
      </c>
      <c r="Q8" s="129">
        <f t="shared" ref="Q8:Q27" si="5">H8/$D8</f>
        <v>3.726233668852795E-2</v>
      </c>
    </row>
    <row r="9" spans="1:18" x14ac:dyDescent="0.2">
      <c r="A9" s="125">
        <v>3</v>
      </c>
      <c r="B9" s="127"/>
      <c r="C9" s="127" t="s">
        <v>0</v>
      </c>
      <c r="D9" s="127">
        <f>'3.5_A 1'!K8</f>
        <v>6662333</v>
      </c>
      <c r="E9" s="127">
        <f>'3.5_A 1'!E8</f>
        <v>4162969</v>
      </c>
      <c r="F9" s="127">
        <f>'3.5_A_2'!I8</f>
        <v>301474</v>
      </c>
      <c r="G9" s="127">
        <f>'3.5_A_2'!E8</f>
        <v>3686557</v>
      </c>
      <c r="H9" s="127">
        <f>'3.5_A_2'!C8</f>
        <v>174938</v>
      </c>
      <c r="I9" s="127"/>
      <c r="J9" s="139"/>
      <c r="K9" s="127"/>
      <c r="L9" s="128" t="s">
        <v>0</v>
      </c>
      <c r="M9" s="129">
        <f t="shared" si="0"/>
        <v>1</v>
      </c>
      <c r="N9" s="129">
        <f t="shared" si="2"/>
        <v>0.62485153474015787</v>
      </c>
      <c r="O9" s="129">
        <f t="shared" si="3"/>
        <v>4.5250515097339024E-2</v>
      </c>
      <c r="P9" s="129">
        <f t="shared" si="4"/>
        <v>0.55334325078016966</v>
      </c>
      <c r="Q9" s="129">
        <f t="shared" si="5"/>
        <v>2.6257768862649165E-2</v>
      </c>
    </row>
    <row r="10" spans="1:18" x14ac:dyDescent="0.2">
      <c r="A10" s="125">
        <v>4</v>
      </c>
      <c r="B10" s="127" t="s">
        <v>183</v>
      </c>
      <c r="C10" s="127" t="s">
        <v>175</v>
      </c>
      <c r="D10" s="127">
        <f>'3.5_A 1'!K9</f>
        <v>882626</v>
      </c>
      <c r="E10" s="127">
        <f>'3.5_A 1'!E9</f>
        <v>564617</v>
      </c>
      <c r="F10" s="127">
        <f>'3.5_A_2'!I9</f>
        <v>43414</v>
      </c>
      <c r="G10" s="127">
        <f>'3.5_A_2'!E9</f>
        <v>503345</v>
      </c>
      <c r="H10" s="127">
        <f>'3.5_A_2'!C9</f>
        <v>17857</v>
      </c>
      <c r="I10" s="127"/>
      <c r="J10" s="139"/>
      <c r="K10" s="127" t="s">
        <v>183</v>
      </c>
      <c r="L10" s="128" t="s">
        <v>175</v>
      </c>
      <c r="M10" s="129">
        <f t="shared" si="0"/>
        <v>1</v>
      </c>
      <c r="N10" s="129">
        <f t="shared" si="2"/>
        <v>0.63970130043755791</v>
      </c>
      <c r="O10" s="129">
        <f t="shared" si="3"/>
        <v>4.9187311500001135E-2</v>
      </c>
      <c r="P10" s="129">
        <f t="shared" si="4"/>
        <v>0.57028118364969982</v>
      </c>
      <c r="Q10" s="129">
        <f t="shared" si="5"/>
        <v>2.0231672305143968E-2</v>
      </c>
    </row>
    <row r="11" spans="1:18" x14ac:dyDescent="0.2">
      <c r="A11" s="125">
        <v>5</v>
      </c>
      <c r="B11" s="127"/>
      <c r="C11" s="127" t="s">
        <v>176</v>
      </c>
      <c r="D11" s="127">
        <f>'3.5_A 1'!K10</f>
        <v>291294</v>
      </c>
      <c r="E11" s="127">
        <f>'3.5_A 1'!E10</f>
        <v>204816</v>
      </c>
      <c r="F11" s="127">
        <f>'3.5_A_2'!I10</f>
        <v>18532</v>
      </c>
      <c r="G11" s="127">
        <f>'3.5_A_2'!E10</f>
        <v>176996</v>
      </c>
      <c r="H11" s="127">
        <f>'3.5_A_2'!C10</f>
        <v>9288</v>
      </c>
      <c r="I11" s="127"/>
      <c r="J11" s="139"/>
      <c r="K11" s="127"/>
      <c r="L11" s="128" t="s">
        <v>176</v>
      </c>
      <c r="M11" s="129">
        <f t="shared" si="0"/>
        <v>1</v>
      </c>
      <c r="N11" s="129">
        <f t="shared" si="2"/>
        <v>0.70312467816020929</v>
      </c>
      <c r="O11" s="129">
        <f t="shared" si="3"/>
        <v>6.3619573352008629E-2</v>
      </c>
      <c r="P11" s="129">
        <f t="shared" si="4"/>
        <v>0.60761979306130576</v>
      </c>
      <c r="Q11" s="129">
        <f t="shared" si="5"/>
        <v>3.1885311746894893E-2</v>
      </c>
    </row>
    <row r="12" spans="1:18" x14ac:dyDescent="0.2">
      <c r="A12" s="125">
        <v>6</v>
      </c>
      <c r="B12" s="127"/>
      <c r="C12" s="127" t="s">
        <v>0</v>
      </c>
      <c r="D12" s="127">
        <f>'3.5_A 1'!K11</f>
        <v>1173920</v>
      </c>
      <c r="E12" s="127">
        <f>'3.5_A 1'!E11</f>
        <v>769433</v>
      </c>
      <c r="F12" s="127">
        <f>'3.5_A_2'!I11</f>
        <v>61946</v>
      </c>
      <c r="G12" s="127">
        <f>'3.5_A_2'!E11</f>
        <v>680342</v>
      </c>
      <c r="H12" s="127">
        <f>'3.5_A_2'!C11</f>
        <v>27145</v>
      </c>
      <c r="I12" s="127"/>
      <c r="J12" s="139"/>
      <c r="K12" s="127"/>
      <c r="L12" s="128" t="s">
        <v>0</v>
      </c>
      <c r="M12" s="129">
        <f t="shared" si="0"/>
        <v>1</v>
      </c>
      <c r="N12" s="129">
        <f t="shared" si="2"/>
        <v>0.65543904184271495</v>
      </c>
      <c r="O12" s="129">
        <f t="shared" si="3"/>
        <v>5.2768502112580072E-2</v>
      </c>
      <c r="P12" s="129">
        <f t="shared" si="4"/>
        <v>0.57954715823906233</v>
      </c>
      <c r="Q12" s="129">
        <f t="shared" si="5"/>
        <v>2.3123381491072646E-2</v>
      </c>
    </row>
    <row r="13" spans="1:18" x14ac:dyDescent="0.2">
      <c r="A13" s="125">
        <v>7</v>
      </c>
      <c r="B13" s="127" t="s">
        <v>184</v>
      </c>
      <c r="C13" s="127" t="s">
        <v>175</v>
      </c>
      <c r="D13" s="127">
        <f>'3.5_A 1'!K12</f>
        <v>266228</v>
      </c>
      <c r="E13" s="127">
        <f>'3.5_A 1'!E12</f>
        <v>174199</v>
      </c>
      <c r="F13" s="127">
        <f>'3.5_A_2'!I12</f>
        <v>12311</v>
      </c>
      <c r="G13" s="127">
        <f>'3.5_A_2'!E12</f>
        <v>155967</v>
      </c>
      <c r="H13" s="127">
        <f>'3.5_A_2'!C12</f>
        <v>5921</v>
      </c>
      <c r="I13" s="127"/>
      <c r="J13" s="139"/>
      <c r="K13" s="127" t="s">
        <v>184</v>
      </c>
      <c r="L13" s="128" t="s">
        <v>175</v>
      </c>
      <c r="M13" s="129">
        <f t="shared" si="0"/>
        <v>1</v>
      </c>
      <c r="N13" s="129">
        <f t="shared" si="2"/>
        <v>0.65432261069459263</v>
      </c>
      <c r="O13" s="129">
        <f t="shared" si="3"/>
        <v>4.6242318614120224E-2</v>
      </c>
      <c r="P13" s="129">
        <f t="shared" si="4"/>
        <v>0.58583995672881894</v>
      </c>
      <c r="Q13" s="129">
        <f t="shared" si="5"/>
        <v>2.224033535165347E-2</v>
      </c>
    </row>
    <row r="14" spans="1:18" x14ac:dyDescent="0.2">
      <c r="A14" s="125">
        <v>8</v>
      </c>
      <c r="B14" s="127"/>
      <c r="C14" s="127" t="s">
        <v>176</v>
      </c>
      <c r="D14" s="127">
        <f>'3.5_A 1'!K13</f>
        <v>53253</v>
      </c>
      <c r="E14" s="127">
        <f>'3.5_A 1'!E13</f>
        <v>35919</v>
      </c>
      <c r="F14" s="127">
        <f>'3.5_A_2'!I13</f>
        <v>2419</v>
      </c>
      <c r="G14" s="127">
        <f>'3.5_A_2'!E13</f>
        <v>31452</v>
      </c>
      <c r="H14" s="127">
        <f>'3.5_A_2'!C13</f>
        <v>2049</v>
      </c>
      <c r="I14" s="127"/>
      <c r="J14" s="139"/>
      <c r="K14" s="127"/>
      <c r="L14" s="128" t="s">
        <v>176</v>
      </c>
      <c r="M14" s="129">
        <f t="shared" si="0"/>
        <v>1</v>
      </c>
      <c r="N14" s="129">
        <f t="shared" si="2"/>
        <v>0.67449721142470842</v>
      </c>
      <c r="O14" s="129">
        <f t="shared" si="3"/>
        <v>4.5424670910559031E-2</v>
      </c>
      <c r="P14" s="129">
        <f t="shared" si="4"/>
        <v>0.59061461326122477</v>
      </c>
      <c r="Q14" s="129">
        <f t="shared" si="5"/>
        <v>3.8476705537716184E-2</v>
      </c>
    </row>
    <row r="15" spans="1:18" x14ac:dyDescent="0.2">
      <c r="A15" s="125">
        <v>9</v>
      </c>
      <c r="B15" s="127"/>
      <c r="C15" s="127" t="s">
        <v>0</v>
      </c>
      <c r="D15" s="127">
        <f>'3.5_A 1'!K14</f>
        <v>319481</v>
      </c>
      <c r="E15" s="127">
        <f>'3.5_A 1'!E14</f>
        <v>210119</v>
      </c>
      <c r="F15" s="127">
        <f>'3.5_A_2'!I14</f>
        <v>14730</v>
      </c>
      <c r="G15" s="127">
        <f>'3.5_A_2'!E14</f>
        <v>187419</v>
      </c>
      <c r="H15" s="127">
        <f>'3.5_A_2'!C14</f>
        <v>7970</v>
      </c>
      <c r="I15" s="127"/>
      <c r="J15" s="139"/>
      <c r="K15" s="127"/>
      <c r="L15" s="128" t="s">
        <v>0</v>
      </c>
      <c r="M15" s="129">
        <f t="shared" si="0"/>
        <v>1</v>
      </c>
      <c r="N15" s="129">
        <f t="shared" si="2"/>
        <v>0.65768856363915229</v>
      </c>
      <c r="O15" s="129">
        <f t="shared" si="3"/>
        <v>4.610602821451041E-2</v>
      </c>
      <c r="P15" s="129">
        <f t="shared" si="4"/>
        <v>0.5866358249786372</v>
      </c>
      <c r="Q15" s="129">
        <f t="shared" si="5"/>
        <v>2.4946710446004612E-2</v>
      </c>
    </row>
    <row r="16" spans="1:18" x14ac:dyDescent="0.2">
      <c r="A16" s="125">
        <v>10</v>
      </c>
      <c r="B16" s="127" t="s">
        <v>185</v>
      </c>
      <c r="C16" s="127" t="s">
        <v>175</v>
      </c>
      <c r="D16" s="127">
        <f>'3.5_A 1'!K15</f>
        <v>100977</v>
      </c>
      <c r="E16" s="127">
        <f>'3.5_A 1'!E15</f>
        <v>67114</v>
      </c>
      <c r="F16" s="127">
        <f>'3.5_A_2'!I15</f>
        <v>5766</v>
      </c>
      <c r="G16" s="127">
        <f>'3.5_A_2'!E15</f>
        <v>59008</v>
      </c>
      <c r="H16" s="127">
        <f>'3.5_A_2'!C15</f>
        <v>2340</v>
      </c>
      <c r="I16" s="127"/>
      <c r="J16" s="139"/>
      <c r="K16" s="127" t="s">
        <v>185</v>
      </c>
      <c r="L16" s="128" t="s">
        <v>175</v>
      </c>
      <c r="M16" s="129">
        <f t="shared" si="0"/>
        <v>1</v>
      </c>
      <c r="N16" s="129">
        <f t="shared" si="2"/>
        <v>0.66464640462679625</v>
      </c>
      <c r="O16" s="129">
        <f t="shared" si="3"/>
        <v>5.7102112362221097E-2</v>
      </c>
      <c r="P16" s="129">
        <f t="shared" si="4"/>
        <v>0.58437069827782562</v>
      </c>
      <c r="Q16" s="129">
        <f t="shared" si="5"/>
        <v>2.3173593986749459E-2</v>
      </c>
    </row>
    <row r="17" spans="1:17" x14ac:dyDescent="0.2">
      <c r="A17" s="125">
        <v>11</v>
      </c>
      <c r="B17" s="127"/>
      <c r="C17" s="127" t="s">
        <v>176</v>
      </c>
      <c r="D17" s="127">
        <f>'3.5_A 1'!K16</f>
        <v>23806</v>
      </c>
      <c r="E17" s="127">
        <f>'3.5_A 1'!E16</f>
        <v>15943</v>
      </c>
      <c r="F17" s="127">
        <f>'3.5_A_2'!I16</f>
        <v>1712</v>
      </c>
      <c r="G17" s="127">
        <f>'3.5_A_2'!E16</f>
        <v>13566</v>
      </c>
      <c r="H17" s="127">
        <f>'3.5_A_2'!C16</f>
        <v>665</v>
      </c>
      <c r="I17" s="127"/>
      <c r="J17" s="139"/>
      <c r="K17" s="127"/>
      <c r="L17" s="128" t="s">
        <v>176</v>
      </c>
      <c r="M17" s="129">
        <f t="shared" si="0"/>
        <v>1</v>
      </c>
      <c r="N17" s="129">
        <f t="shared" si="2"/>
        <v>0.66970511635722085</v>
      </c>
      <c r="O17" s="129">
        <f t="shared" si="3"/>
        <v>7.1914643367218353E-2</v>
      </c>
      <c r="P17" s="129">
        <f t="shared" si="4"/>
        <v>0.56985633873813324</v>
      </c>
      <c r="Q17" s="129">
        <f t="shared" si="5"/>
        <v>2.7934134251869278E-2</v>
      </c>
    </row>
    <row r="18" spans="1:17" x14ac:dyDescent="0.2">
      <c r="A18" s="125">
        <v>12</v>
      </c>
      <c r="B18" s="127"/>
      <c r="C18" s="127" t="s">
        <v>0</v>
      </c>
      <c r="D18" s="127">
        <f>'3.5_A 1'!K17</f>
        <v>124783</v>
      </c>
      <c r="E18" s="127">
        <f>'3.5_A 1'!E17</f>
        <v>83057</v>
      </c>
      <c r="F18" s="127">
        <f>'3.5_A_2'!I17</f>
        <v>7478</v>
      </c>
      <c r="G18" s="127">
        <f>'3.5_A_2'!E17</f>
        <v>72574</v>
      </c>
      <c r="H18" s="127">
        <f>'3.5_A_2'!C17</f>
        <v>3006</v>
      </c>
      <c r="I18" s="127"/>
      <c r="J18" s="139"/>
      <c r="K18" s="127"/>
      <c r="L18" s="128" t="s">
        <v>0</v>
      </c>
      <c r="M18" s="129">
        <f t="shared" si="0"/>
        <v>1</v>
      </c>
      <c r="N18" s="129">
        <f t="shared" si="2"/>
        <v>0.66561150156671978</v>
      </c>
      <c r="O18" s="129">
        <f t="shared" si="3"/>
        <v>5.9928035068879573E-2</v>
      </c>
      <c r="P18" s="129">
        <f t="shared" si="4"/>
        <v>0.58160166048259776</v>
      </c>
      <c r="Q18" s="129">
        <f t="shared" si="5"/>
        <v>2.4089819927393955E-2</v>
      </c>
    </row>
    <row r="19" spans="1:17" x14ac:dyDescent="0.2">
      <c r="A19" s="125">
        <v>13</v>
      </c>
      <c r="B19" s="127" t="s">
        <v>181</v>
      </c>
      <c r="C19" s="127" t="s">
        <v>175</v>
      </c>
      <c r="D19" s="127">
        <f>'3.5_A 1'!K18</f>
        <v>30942</v>
      </c>
      <c r="E19" s="127">
        <f>'3.5_A 1'!E18</f>
        <v>19866</v>
      </c>
      <c r="F19" s="127">
        <f>'3.5_A_2'!I18</f>
        <v>1123</v>
      </c>
      <c r="G19" s="127">
        <f>'3.5_A_2'!E18</f>
        <v>18163</v>
      </c>
      <c r="H19" s="127">
        <f>'3.5_A_2'!C18</f>
        <v>580</v>
      </c>
      <c r="I19" s="127"/>
      <c r="J19" s="139"/>
      <c r="K19" s="127" t="s">
        <v>181</v>
      </c>
      <c r="L19" s="128" t="s">
        <v>175</v>
      </c>
      <c r="M19" s="129">
        <f t="shared" si="0"/>
        <v>1</v>
      </c>
      <c r="N19" s="129">
        <f t="shared" si="2"/>
        <v>0.64203994570486722</v>
      </c>
      <c r="O19" s="129">
        <f t="shared" si="3"/>
        <v>3.6293710813780619E-2</v>
      </c>
      <c r="P19" s="129">
        <f t="shared" si="4"/>
        <v>0.58700148665244656</v>
      </c>
      <c r="Q19" s="129">
        <f t="shared" si="5"/>
        <v>1.8744748238640037E-2</v>
      </c>
    </row>
    <row r="20" spans="1:17" x14ac:dyDescent="0.2">
      <c r="A20" s="125">
        <v>14</v>
      </c>
      <c r="B20" s="126"/>
      <c r="C20" s="127" t="s">
        <v>176</v>
      </c>
      <c r="D20" s="127">
        <f>'3.5_A 1'!K19</f>
        <v>4321</v>
      </c>
      <c r="E20" s="127">
        <f>'3.5_A 1'!E19</f>
        <v>2798</v>
      </c>
      <c r="F20" s="127">
        <f>'3.5_A_2'!I19</f>
        <v>185</v>
      </c>
      <c r="G20" s="127">
        <f>'3.5_A_2'!E19</f>
        <v>2539</v>
      </c>
      <c r="H20" s="127" t="str">
        <f>'3.5_A_2'!C19</f>
        <v>X</v>
      </c>
      <c r="I20" s="127"/>
      <c r="J20" s="139"/>
      <c r="K20" s="126"/>
      <c r="L20" s="128" t="s">
        <v>176</v>
      </c>
      <c r="M20" s="129">
        <f t="shared" si="0"/>
        <v>1</v>
      </c>
      <c r="N20" s="129">
        <f t="shared" si="2"/>
        <v>0.64753529275630639</v>
      </c>
      <c r="O20" s="129">
        <f t="shared" si="3"/>
        <v>4.2814163388104606E-2</v>
      </c>
      <c r="P20" s="129">
        <f t="shared" si="4"/>
        <v>0.58759546401295992</v>
      </c>
      <c r="Q20" s="129" t="e">
        <f t="shared" si="5"/>
        <v>#VALUE!</v>
      </c>
    </row>
    <row r="21" spans="1:17" x14ac:dyDescent="0.2">
      <c r="A21" s="125">
        <v>15</v>
      </c>
      <c r="B21" s="126"/>
      <c r="C21" s="127" t="s">
        <v>0</v>
      </c>
      <c r="D21" s="127">
        <f>'3.5_A 1'!K20</f>
        <v>35263</v>
      </c>
      <c r="E21" s="127">
        <f>'3.5_A 1'!E20</f>
        <v>22664</v>
      </c>
      <c r="F21" s="127">
        <f>'3.5_A_2'!I20</f>
        <v>1309</v>
      </c>
      <c r="G21" s="127">
        <f>'3.5_A_2'!E20</f>
        <v>20702</v>
      </c>
      <c r="H21" s="127">
        <f>'3.5_A_2'!C20</f>
        <v>653</v>
      </c>
      <c r="I21" s="127"/>
      <c r="J21" s="139"/>
      <c r="K21" s="126"/>
      <c r="L21" s="128" t="s">
        <v>0</v>
      </c>
      <c r="M21" s="129">
        <f t="shared" si="0"/>
        <v>1</v>
      </c>
      <c r="N21" s="129">
        <f t="shared" si="2"/>
        <v>0.64271332558205485</v>
      </c>
      <c r="O21" s="129">
        <f t="shared" si="3"/>
        <v>3.7121061736097326E-2</v>
      </c>
      <c r="P21" s="129">
        <f t="shared" si="4"/>
        <v>0.58707427048180816</v>
      </c>
      <c r="Q21" s="129">
        <f t="shared" si="5"/>
        <v>1.8517993364149391E-2</v>
      </c>
    </row>
    <row r="22" spans="1:17" x14ac:dyDescent="0.2">
      <c r="A22" s="125">
        <v>16</v>
      </c>
      <c r="B22" s="126" t="s">
        <v>180</v>
      </c>
      <c r="C22" s="127" t="s">
        <v>175</v>
      </c>
      <c r="D22" s="127">
        <f>'3.5_A 1'!K21</f>
        <v>73125</v>
      </c>
      <c r="E22" s="127">
        <f>'3.5_A 1'!E21</f>
        <v>47241</v>
      </c>
      <c r="F22" s="127">
        <f>'3.5_A_2'!I21</f>
        <v>3451</v>
      </c>
      <c r="G22" s="127">
        <f>'3.5_A_2'!E21</f>
        <v>42302</v>
      </c>
      <c r="H22" s="127">
        <f>'3.5_A_2'!C21</f>
        <v>1488</v>
      </c>
      <c r="I22" s="127"/>
      <c r="J22" s="139"/>
      <c r="K22" s="126" t="s">
        <v>180</v>
      </c>
      <c r="L22" s="128" t="s">
        <v>175</v>
      </c>
      <c r="M22" s="129">
        <f t="shared" si="0"/>
        <v>1</v>
      </c>
      <c r="N22" s="129">
        <f t="shared" si="2"/>
        <v>0.64603076923076919</v>
      </c>
      <c r="O22" s="129">
        <f t="shared" si="3"/>
        <v>4.7193162393162395E-2</v>
      </c>
      <c r="P22" s="129">
        <f t="shared" si="4"/>
        <v>0.57848888888888894</v>
      </c>
      <c r="Q22" s="129">
        <f t="shared" si="5"/>
        <v>2.034871794871795E-2</v>
      </c>
    </row>
    <row r="23" spans="1:17" x14ac:dyDescent="0.2">
      <c r="A23" s="125">
        <v>17</v>
      </c>
      <c r="B23" s="127"/>
      <c r="C23" s="127" t="s">
        <v>176</v>
      </c>
      <c r="D23" s="127">
        <f>'3.5_A 1'!K22</f>
        <v>23634</v>
      </c>
      <c r="E23" s="127">
        <f>'3.5_A 1'!E22</f>
        <v>16225</v>
      </c>
      <c r="F23" s="127">
        <f>'3.5_A_2'!I22</f>
        <v>1212</v>
      </c>
      <c r="G23" s="127">
        <f>'3.5_A_2'!E22</f>
        <v>14225</v>
      </c>
      <c r="H23" s="127">
        <f>'3.5_A_2'!C22</f>
        <v>788</v>
      </c>
      <c r="I23" s="127"/>
      <c r="J23" s="139"/>
      <c r="K23" s="127"/>
      <c r="L23" s="128" t="s">
        <v>176</v>
      </c>
      <c r="M23" s="129">
        <f t="shared" si="0"/>
        <v>1</v>
      </c>
      <c r="N23" s="129">
        <f t="shared" si="2"/>
        <v>0.68651095878818647</v>
      </c>
      <c r="O23" s="129">
        <f t="shared" si="3"/>
        <v>5.128205128205128E-2</v>
      </c>
      <c r="P23" s="129">
        <f t="shared" si="4"/>
        <v>0.60188711178810184</v>
      </c>
      <c r="Q23" s="129">
        <f t="shared" si="5"/>
        <v>3.3341795718033342E-2</v>
      </c>
    </row>
    <row r="24" spans="1:17" x14ac:dyDescent="0.2">
      <c r="A24" s="125">
        <v>18</v>
      </c>
      <c r="B24" s="127"/>
      <c r="C24" s="127" t="s">
        <v>0</v>
      </c>
      <c r="D24" s="127">
        <f>'3.5_A 1'!K23</f>
        <v>96759</v>
      </c>
      <c r="E24" s="127">
        <f>'3.5_A 1'!E23</f>
        <v>63466</v>
      </c>
      <c r="F24" s="127">
        <f>'3.5_A_2'!I23</f>
        <v>4663</v>
      </c>
      <c r="G24" s="127">
        <f>'3.5_A_2'!E23</f>
        <v>56527</v>
      </c>
      <c r="H24" s="127">
        <f>'3.5_A_2'!C23</f>
        <v>2276</v>
      </c>
      <c r="I24" s="127"/>
      <c r="J24" s="139"/>
      <c r="K24" s="127"/>
      <c r="L24" s="128" t="s">
        <v>0</v>
      </c>
      <c r="M24" s="129">
        <f t="shared" si="0"/>
        <v>1</v>
      </c>
      <c r="N24" s="129">
        <f t="shared" si="2"/>
        <v>0.65591831250839716</v>
      </c>
      <c r="O24" s="129">
        <f t="shared" si="3"/>
        <v>4.8191899461548796E-2</v>
      </c>
      <c r="P24" s="129">
        <f t="shared" si="4"/>
        <v>0.58420405336971237</v>
      </c>
      <c r="Q24" s="129">
        <f t="shared" si="5"/>
        <v>2.3522359677135975E-2</v>
      </c>
    </row>
    <row r="25" spans="1:17" x14ac:dyDescent="0.2">
      <c r="A25" s="125">
        <v>19</v>
      </c>
      <c r="B25" s="126" t="s">
        <v>186</v>
      </c>
      <c r="C25" s="127" t="s">
        <v>175</v>
      </c>
      <c r="D25" s="127">
        <f>'3.5_A 1'!K24</f>
        <v>408142</v>
      </c>
      <c r="E25" s="127">
        <f>'3.5_A 1'!E24</f>
        <v>262922</v>
      </c>
      <c r="F25" s="127">
        <f>'3.5_A_2'!I24</f>
        <v>17691</v>
      </c>
      <c r="G25" s="127">
        <f>'3.5_A_2'!E24</f>
        <v>237156</v>
      </c>
      <c r="H25" s="127">
        <f>'3.5_A_2'!C24</f>
        <v>8075</v>
      </c>
      <c r="I25" s="127"/>
      <c r="J25" s="139"/>
      <c r="K25" s="126" t="s">
        <v>186</v>
      </c>
      <c r="L25" s="128" t="s">
        <v>175</v>
      </c>
      <c r="M25" s="129">
        <f t="shared" si="0"/>
        <v>1</v>
      </c>
      <c r="N25" s="129">
        <f t="shared" si="2"/>
        <v>0.64419246242729244</v>
      </c>
      <c r="O25" s="129">
        <f t="shared" si="3"/>
        <v>4.3345208285351669E-2</v>
      </c>
      <c r="P25" s="129">
        <f t="shared" si="4"/>
        <v>0.58106247335486183</v>
      </c>
      <c r="Q25" s="129">
        <f t="shared" si="5"/>
        <v>1.9784780787079008E-2</v>
      </c>
    </row>
    <row r="26" spans="1:17" x14ac:dyDescent="0.2">
      <c r="A26" s="125">
        <v>20</v>
      </c>
      <c r="B26" s="127"/>
      <c r="C26" s="127" t="s">
        <v>176</v>
      </c>
      <c r="D26" s="127">
        <f>'3.5_A 1'!K25</f>
        <v>116347</v>
      </c>
      <c r="E26" s="127">
        <f>'3.5_A 1'!E25</f>
        <v>77230</v>
      </c>
      <c r="F26" s="127">
        <f>'3.5_A_2'!I25</f>
        <v>4568</v>
      </c>
      <c r="G26" s="127">
        <f>'3.5_A_2'!E25</f>
        <v>69135</v>
      </c>
      <c r="H26" s="127">
        <f>'3.5_A_2'!C25</f>
        <v>3526</v>
      </c>
      <c r="I26" s="127"/>
      <c r="J26" s="139"/>
      <c r="K26" s="127"/>
      <c r="L26" s="128" t="s">
        <v>176</v>
      </c>
      <c r="M26" s="129">
        <f t="shared" si="0"/>
        <v>1</v>
      </c>
      <c r="N26" s="129">
        <f t="shared" si="2"/>
        <v>0.6637902137571231</v>
      </c>
      <c r="O26" s="129">
        <f t="shared" si="3"/>
        <v>3.9261863219507163E-2</v>
      </c>
      <c r="P26" s="129">
        <f t="shared" si="4"/>
        <v>0.5942138602628344</v>
      </c>
      <c r="Q26" s="129">
        <f t="shared" si="5"/>
        <v>3.0305895295968097E-2</v>
      </c>
    </row>
    <row r="27" spans="1:17" x14ac:dyDescent="0.2">
      <c r="A27" s="125">
        <v>21</v>
      </c>
      <c r="B27" s="130"/>
      <c r="C27" s="127" t="s">
        <v>0</v>
      </c>
      <c r="D27" s="127">
        <f>'3.5_A 1'!K26</f>
        <v>524489</v>
      </c>
      <c r="E27" s="127">
        <f>'3.5_A 1'!E26</f>
        <v>340152</v>
      </c>
      <c r="F27" s="127">
        <f>'3.5_A_2'!I26</f>
        <v>22259</v>
      </c>
      <c r="G27" s="127">
        <f>'3.5_A_2'!E26</f>
        <v>306292</v>
      </c>
      <c r="H27" s="127">
        <f>'3.5_A_2'!C26</f>
        <v>11601</v>
      </c>
      <c r="I27" s="127"/>
      <c r="J27" s="139"/>
      <c r="K27" s="130"/>
      <c r="L27" s="128" t="s">
        <v>0</v>
      </c>
      <c r="M27" s="129">
        <f t="shared" si="0"/>
        <v>1</v>
      </c>
      <c r="N27" s="129">
        <f t="shared" si="2"/>
        <v>0.64853981685030571</v>
      </c>
      <c r="O27" s="129">
        <f t="shared" si="3"/>
        <v>4.2439402923607553E-2</v>
      </c>
      <c r="P27" s="129">
        <f t="shared" si="4"/>
        <v>0.58398174222910304</v>
      </c>
      <c r="Q27" s="129">
        <f t="shared" si="5"/>
        <v>2.2118671697595182E-2</v>
      </c>
    </row>
    <row r="28" spans="1:17" x14ac:dyDescent="0.2">
      <c r="D28" s="127"/>
      <c r="E28" s="127"/>
      <c r="F28" s="127"/>
      <c r="G28" s="127"/>
      <c r="H28" s="127"/>
      <c r="I28" s="127"/>
    </row>
  </sheetData>
  <autoFilter ref="A6:P6"/>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5"/>
  <sheetViews>
    <sheetView workbookViewId="0">
      <selection activeCell="A4" sqref="A4"/>
    </sheetView>
  </sheetViews>
  <sheetFormatPr baseColWidth="10" defaultRowHeight="12.75" x14ac:dyDescent="0.2"/>
  <cols>
    <col min="1" max="16384" width="11" style="118"/>
  </cols>
  <sheetData>
    <row r="1" spans="1:12" x14ac:dyDescent="0.2">
      <c r="A1" s="158" t="s">
        <v>283</v>
      </c>
    </row>
    <row r="2" spans="1:12" x14ac:dyDescent="0.2">
      <c r="A2" s="115" t="s">
        <v>90</v>
      </c>
    </row>
    <row r="3" spans="1:12" x14ac:dyDescent="0.2">
      <c r="A3" s="115" t="s">
        <v>299</v>
      </c>
    </row>
    <row r="5" spans="1:12" s="148" customFormat="1" ht="51" x14ac:dyDescent="0.2">
      <c r="A5" s="150"/>
      <c r="B5" s="150"/>
      <c r="C5" s="150" t="s">
        <v>91</v>
      </c>
      <c r="D5" s="150" t="s">
        <v>92</v>
      </c>
      <c r="E5" s="150" t="s">
        <v>240</v>
      </c>
      <c r="F5" s="150" t="s">
        <v>92</v>
      </c>
      <c r="G5" s="150" t="s">
        <v>93</v>
      </c>
      <c r="H5" s="150" t="s">
        <v>92</v>
      </c>
      <c r="I5" s="150" t="s">
        <v>241</v>
      </c>
      <c r="J5" s="150" t="s">
        <v>92</v>
      </c>
      <c r="K5" s="150" t="s">
        <v>0</v>
      </c>
      <c r="L5" s="150" t="s">
        <v>92</v>
      </c>
    </row>
    <row r="6" spans="1:12" ht="13.5" x14ac:dyDescent="0.25">
      <c r="A6" s="120" t="s">
        <v>174</v>
      </c>
      <c r="B6" s="121" t="s">
        <v>175</v>
      </c>
      <c r="C6" s="122" t="s">
        <v>141</v>
      </c>
      <c r="D6" s="122" t="s">
        <v>248</v>
      </c>
      <c r="E6" s="122">
        <v>539716</v>
      </c>
      <c r="F6" s="122">
        <v>1.3</v>
      </c>
      <c r="G6" s="122" t="s">
        <v>141</v>
      </c>
      <c r="H6" s="122" t="s">
        <v>248</v>
      </c>
      <c r="I6" s="122" t="s">
        <v>141</v>
      </c>
      <c r="J6" s="122" t="s">
        <v>248</v>
      </c>
      <c r="K6" s="122">
        <v>539716</v>
      </c>
      <c r="L6" s="122">
        <v>1.3</v>
      </c>
    </row>
    <row r="7" spans="1:12" ht="13.5" x14ac:dyDescent="0.25">
      <c r="A7" s="120"/>
      <c r="B7" s="121" t="s">
        <v>176</v>
      </c>
      <c r="C7" s="122" t="s">
        <v>141</v>
      </c>
      <c r="D7" s="122" t="s">
        <v>248</v>
      </c>
      <c r="E7" s="122">
        <v>149643</v>
      </c>
      <c r="F7" s="122">
        <v>2.7</v>
      </c>
      <c r="G7" s="122" t="s">
        <v>141</v>
      </c>
      <c r="H7" s="122" t="s">
        <v>248</v>
      </c>
      <c r="I7" s="122" t="s">
        <v>141</v>
      </c>
      <c r="J7" s="122" t="s">
        <v>248</v>
      </c>
      <c r="K7" s="122">
        <v>149643</v>
      </c>
      <c r="L7" s="122">
        <v>2.7</v>
      </c>
    </row>
    <row r="8" spans="1:12" ht="13.5" x14ac:dyDescent="0.25">
      <c r="A8" s="120"/>
      <c r="B8" s="121" t="s">
        <v>0</v>
      </c>
      <c r="C8" s="122" t="s">
        <v>141</v>
      </c>
      <c r="D8" s="122"/>
      <c r="E8" s="122">
        <v>689359</v>
      </c>
      <c r="F8" s="122"/>
      <c r="G8" s="122" t="s">
        <v>141</v>
      </c>
      <c r="H8" s="122"/>
      <c r="I8" s="122" t="s">
        <v>141</v>
      </c>
      <c r="J8" s="122"/>
      <c r="K8" s="122">
        <v>689359</v>
      </c>
      <c r="L8" s="122"/>
    </row>
    <row r="9" spans="1:12" ht="13.5" x14ac:dyDescent="0.25">
      <c r="A9" s="120" t="s">
        <v>2</v>
      </c>
      <c r="B9" s="121" t="s">
        <v>175</v>
      </c>
      <c r="C9" s="122" t="s">
        <v>141</v>
      </c>
      <c r="D9" s="122" t="s">
        <v>248</v>
      </c>
      <c r="E9" s="122">
        <v>118179</v>
      </c>
      <c r="F9" s="122">
        <v>2.7</v>
      </c>
      <c r="G9" s="122" t="s">
        <v>141</v>
      </c>
      <c r="H9" s="122" t="s">
        <v>248</v>
      </c>
      <c r="I9" s="122" t="s">
        <v>141</v>
      </c>
      <c r="J9" s="122" t="s">
        <v>248</v>
      </c>
      <c r="K9" s="122">
        <v>118179</v>
      </c>
      <c r="L9" s="122">
        <v>2.7</v>
      </c>
    </row>
    <row r="10" spans="1:12" ht="13.5" x14ac:dyDescent="0.25">
      <c r="A10" s="120"/>
      <c r="B10" s="121" t="s">
        <v>176</v>
      </c>
      <c r="C10" s="122" t="s">
        <v>141</v>
      </c>
      <c r="D10" s="122" t="s">
        <v>248</v>
      </c>
      <c r="E10" s="122">
        <v>30095</v>
      </c>
      <c r="F10" s="122">
        <v>5.6</v>
      </c>
      <c r="G10" s="122" t="s">
        <v>141</v>
      </c>
      <c r="H10" s="122" t="s">
        <v>248</v>
      </c>
      <c r="I10" s="122" t="s">
        <v>141</v>
      </c>
      <c r="J10" s="122" t="s">
        <v>248</v>
      </c>
      <c r="K10" s="122">
        <v>30095</v>
      </c>
      <c r="L10" s="122">
        <v>5.6</v>
      </c>
    </row>
    <row r="11" spans="1:12" ht="13.5" x14ac:dyDescent="0.25">
      <c r="A11" s="120"/>
      <c r="B11" s="121" t="s">
        <v>0</v>
      </c>
      <c r="C11" s="122" t="s">
        <v>141</v>
      </c>
      <c r="D11" s="122"/>
      <c r="E11" s="122">
        <v>148273</v>
      </c>
      <c r="F11" s="122"/>
      <c r="G11" s="122" t="s">
        <v>141</v>
      </c>
      <c r="H11" s="122"/>
      <c r="I11" s="122" t="s">
        <v>141</v>
      </c>
      <c r="J11" s="122"/>
      <c r="K11" s="122">
        <v>148273</v>
      </c>
      <c r="L11" s="122"/>
    </row>
    <row r="12" spans="1:12" ht="13.5" x14ac:dyDescent="0.25">
      <c r="A12" s="120" t="s">
        <v>4</v>
      </c>
      <c r="B12" s="121" t="s">
        <v>175</v>
      </c>
      <c r="C12" s="122" t="s">
        <v>116</v>
      </c>
      <c r="D12" s="122" t="s">
        <v>106</v>
      </c>
      <c r="E12" s="122">
        <v>27409</v>
      </c>
      <c r="F12" s="122">
        <v>6</v>
      </c>
      <c r="G12" s="122" t="s">
        <v>116</v>
      </c>
      <c r="H12" s="122" t="s">
        <v>106</v>
      </c>
      <c r="I12" s="122" t="s">
        <v>116</v>
      </c>
      <c r="J12" s="122" t="s">
        <v>106</v>
      </c>
      <c r="K12" s="122">
        <v>27409</v>
      </c>
      <c r="L12" s="122">
        <v>6</v>
      </c>
    </row>
    <row r="13" spans="1:12" ht="13.5" x14ac:dyDescent="0.25">
      <c r="A13" s="120"/>
      <c r="B13" s="121" t="s">
        <v>176</v>
      </c>
      <c r="C13" s="122" t="s">
        <v>116</v>
      </c>
      <c r="D13" s="122" t="s">
        <v>106</v>
      </c>
      <c r="E13" s="122">
        <v>5758</v>
      </c>
      <c r="F13" s="122">
        <v>13.5</v>
      </c>
      <c r="G13" s="122" t="s">
        <v>116</v>
      </c>
      <c r="H13" s="122" t="s">
        <v>106</v>
      </c>
      <c r="I13" s="122" t="s">
        <v>116</v>
      </c>
      <c r="J13" s="122" t="s">
        <v>106</v>
      </c>
      <c r="K13" s="122">
        <v>5758</v>
      </c>
      <c r="L13" s="122">
        <v>13.5</v>
      </c>
    </row>
    <row r="14" spans="1:12" ht="13.5" x14ac:dyDescent="0.25">
      <c r="A14" s="120"/>
      <c r="B14" s="121" t="s">
        <v>0</v>
      </c>
      <c r="C14" s="122" t="s">
        <v>116</v>
      </c>
      <c r="D14" s="122"/>
      <c r="E14" s="122">
        <v>33166</v>
      </c>
      <c r="F14" s="122"/>
      <c r="G14" s="122" t="s">
        <v>116</v>
      </c>
      <c r="H14" s="122"/>
      <c r="I14" s="122" t="s">
        <v>116</v>
      </c>
      <c r="J14" s="122"/>
      <c r="K14" s="122">
        <v>33166</v>
      </c>
      <c r="L14" s="122"/>
    </row>
    <row r="15" spans="1:12" ht="13.5" x14ac:dyDescent="0.25">
      <c r="A15" s="120" t="s">
        <v>6</v>
      </c>
      <c r="B15" s="121" t="s">
        <v>175</v>
      </c>
      <c r="C15" s="122" t="s">
        <v>116</v>
      </c>
      <c r="D15" s="122" t="s">
        <v>106</v>
      </c>
      <c r="E15" s="122">
        <v>12352</v>
      </c>
      <c r="F15" s="122">
        <v>9.3000000000000007</v>
      </c>
      <c r="G15" s="122" t="s">
        <v>116</v>
      </c>
      <c r="H15" s="122" t="s">
        <v>106</v>
      </c>
      <c r="I15" s="122" t="s">
        <v>116</v>
      </c>
      <c r="J15" s="122" t="s">
        <v>106</v>
      </c>
      <c r="K15" s="122">
        <v>12352</v>
      </c>
      <c r="L15" s="122">
        <v>9.3000000000000007</v>
      </c>
    </row>
    <row r="16" spans="1:12" ht="13.5" x14ac:dyDescent="0.25">
      <c r="A16" s="120"/>
      <c r="B16" s="121" t="s">
        <v>176</v>
      </c>
      <c r="C16" s="122" t="s">
        <v>116</v>
      </c>
      <c r="D16" s="122" t="s">
        <v>106</v>
      </c>
      <c r="E16" s="122">
        <v>3670</v>
      </c>
      <c r="F16" s="122">
        <v>18.3</v>
      </c>
      <c r="G16" s="122" t="s">
        <v>116</v>
      </c>
      <c r="H16" s="122" t="s">
        <v>106</v>
      </c>
      <c r="I16" s="122" t="s">
        <v>116</v>
      </c>
      <c r="J16" s="122" t="s">
        <v>106</v>
      </c>
      <c r="K16" s="122">
        <v>3670</v>
      </c>
      <c r="L16" s="122">
        <v>18.3</v>
      </c>
    </row>
    <row r="17" spans="1:12" ht="13.5" x14ac:dyDescent="0.25">
      <c r="A17" s="120"/>
      <c r="B17" s="121" t="s">
        <v>0</v>
      </c>
      <c r="C17" s="122" t="s">
        <v>116</v>
      </c>
      <c r="D17" s="122"/>
      <c r="E17" s="122">
        <v>16022</v>
      </c>
      <c r="F17" s="122"/>
      <c r="G17" s="122" t="s">
        <v>116</v>
      </c>
      <c r="H17" s="122"/>
      <c r="I17" s="122" t="s">
        <v>116</v>
      </c>
      <c r="J17" s="122"/>
      <c r="K17" s="122">
        <v>16022</v>
      </c>
      <c r="L17" s="122"/>
    </row>
    <row r="18" spans="1:12" ht="13.5" x14ac:dyDescent="0.25">
      <c r="A18" s="120" t="s">
        <v>8</v>
      </c>
      <c r="B18" s="121" t="s">
        <v>175</v>
      </c>
      <c r="C18" s="122" t="s">
        <v>259</v>
      </c>
      <c r="D18" s="122" t="s">
        <v>106</v>
      </c>
      <c r="E18" s="122">
        <v>5010</v>
      </c>
      <c r="F18" s="122">
        <v>13.6</v>
      </c>
      <c r="G18" s="122" t="s">
        <v>259</v>
      </c>
      <c r="H18" s="122" t="s">
        <v>106</v>
      </c>
      <c r="I18" s="122" t="s">
        <v>259</v>
      </c>
      <c r="J18" s="122" t="s">
        <v>106</v>
      </c>
      <c r="K18" s="122">
        <v>5010</v>
      </c>
      <c r="L18" s="122">
        <v>13.6</v>
      </c>
    </row>
    <row r="19" spans="1:12" ht="13.5" x14ac:dyDescent="0.25">
      <c r="A19" s="120"/>
      <c r="B19" s="121" t="s">
        <v>176</v>
      </c>
      <c r="C19" s="122" t="s">
        <v>259</v>
      </c>
      <c r="D19" s="122" t="s">
        <v>106</v>
      </c>
      <c r="E19" s="122">
        <v>1156</v>
      </c>
      <c r="F19" s="122" t="s">
        <v>277</v>
      </c>
      <c r="G19" s="122" t="s">
        <v>259</v>
      </c>
      <c r="H19" s="122" t="s">
        <v>106</v>
      </c>
      <c r="I19" s="122" t="s">
        <v>259</v>
      </c>
      <c r="J19" s="122" t="s">
        <v>106</v>
      </c>
      <c r="K19" s="122">
        <v>1156</v>
      </c>
      <c r="L19" s="122" t="s">
        <v>277</v>
      </c>
    </row>
    <row r="20" spans="1:12" ht="13.5" x14ac:dyDescent="0.25">
      <c r="A20" s="120"/>
      <c r="B20" s="121" t="s">
        <v>0</v>
      </c>
      <c r="C20" s="122" t="s">
        <v>259</v>
      </c>
      <c r="D20" s="122"/>
      <c r="E20" s="122">
        <v>6167</v>
      </c>
      <c r="F20" s="122"/>
      <c r="G20" s="122" t="s">
        <v>259</v>
      </c>
      <c r="H20" s="122"/>
      <c r="I20" s="122" t="s">
        <v>259</v>
      </c>
      <c r="J20" s="122"/>
      <c r="K20" s="122">
        <v>6167</v>
      </c>
      <c r="L20" s="122"/>
    </row>
    <row r="21" spans="1:12" ht="13.5" x14ac:dyDescent="0.25">
      <c r="A21" s="120" t="s">
        <v>10</v>
      </c>
      <c r="B21" s="121" t="s">
        <v>175</v>
      </c>
      <c r="C21" s="122" t="s">
        <v>116</v>
      </c>
      <c r="D21" s="122" t="s">
        <v>106</v>
      </c>
      <c r="E21" s="122">
        <v>27181</v>
      </c>
      <c r="F21" s="122">
        <v>5.8</v>
      </c>
      <c r="G21" s="122" t="s">
        <v>116</v>
      </c>
      <c r="H21" s="122" t="s">
        <v>106</v>
      </c>
      <c r="I21" s="122" t="s">
        <v>116</v>
      </c>
      <c r="J21" s="122" t="s">
        <v>106</v>
      </c>
      <c r="K21" s="122">
        <v>27181</v>
      </c>
      <c r="L21" s="122">
        <v>5.8</v>
      </c>
    </row>
    <row r="22" spans="1:12" ht="13.5" x14ac:dyDescent="0.25">
      <c r="A22" s="120"/>
      <c r="B22" s="121" t="s">
        <v>176</v>
      </c>
      <c r="C22" s="122" t="s">
        <v>116</v>
      </c>
      <c r="D22" s="122" t="s">
        <v>106</v>
      </c>
      <c r="E22" s="122">
        <v>8486</v>
      </c>
      <c r="F22" s="122">
        <v>11.3</v>
      </c>
      <c r="G22" s="122" t="s">
        <v>116</v>
      </c>
      <c r="H22" s="122" t="s">
        <v>106</v>
      </c>
      <c r="I22" s="122" t="s">
        <v>116</v>
      </c>
      <c r="J22" s="122" t="s">
        <v>106</v>
      </c>
      <c r="K22" s="122">
        <v>8486</v>
      </c>
      <c r="L22" s="122">
        <v>11.3</v>
      </c>
    </row>
    <row r="23" spans="1:12" ht="13.5" x14ac:dyDescent="0.25">
      <c r="A23" s="120"/>
      <c r="B23" s="121" t="s">
        <v>0</v>
      </c>
      <c r="C23" s="122" t="s">
        <v>116</v>
      </c>
      <c r="D23" s="122"/>
      <c r="E23" s="122">
        <v>35667</v>
      </c>
      <c r="F23" s="122"/>
      <c r="G23" s="122" t="s">
        <v>116</v>
      </c>
      <c r="H23" s="122"/>
      <c r="I23" s="122" t="s">
        <v>116</v>
      </c>
      <c r="J23" s="122"/>
      <c r="K23" s="122">
        <v>35667</v>
      </c>
      <c r="L23" s="122"/>
    </row>
    <row r="24" spans="1:12" ht="13.5" x14ac:dyDescent="0.25">
      <c r="A24" s="120" t="s">
        <v>20</v>
      </c>
      <c r="B24" s="121" t="s">
        <v>175</v>
      </c>
      <c r="C24" s="122" t="s">
        <v>116</v>
      </c>
      <c r="D24" s="122" t="s">
        <v>248</v>
      </c>
      <c r="E24" s="122">
        <v>38310</v>
      </c>
      <c r="F24" s="122">
        <v>5.4</v>
      </c>
      <c r="G24" s="122" t="s">
        <v>116</v>
      </c>
      <c r="H24" s="122" t="s">
        <v>248</v>
      </c>
      <c r="I24" s="122" t="s">
        <v>116</v>
      </c>
      <c r="J24" s="122" t="s">
        <v>248</v>
      </c>
      <c r="K24" s="122">
        <v>38310</v>
      </c>
      <c r="L24" s="122">
        <v>5.4</v>
      </c>
    </row>
    <row r="25" spans="1:12" ht="13.5" x14ac:dyDescent="0.25">
      <c r="A25" s="120"/>
      <c r="B25" s="121" t="s">
        <v>176</v>
      </c>
      <c r="C25" s="122" t="s">
        <v>116</v>
      </c>
      <c r="D25" s="122" t="s">
        <v>248</v>
      </c>
      <c r="E25" s="122">
        <v>13546</v>
      </c>
      <c r="F25" s="122">
        <v>9.9</v>
      </c>
      <c r="G25" s="122" t="s">
        <v>116</v>
      </c>
      <c r="H25" s="122" t="s">
        <v>248</v>
      </c>
      <c r="I25" s="122" t="s">
        <v>116</v>
      </c>
      <c r="J25" s="122" t="s">
        <v>248</v>
      </c>
      <c r="K25" s="122">
        <v>13546</v>
      </c>
      <c r="L25" s="122">
        <v>9.9</v>
      </c>
    </row>
    <row r="26" spans="1:12" ht="13.5" x14ac:dyDescent="0.25">
      <c r="A26" s="120"/>
      <c r="B26" s="121" t="s">
        <v>0</v>
      </c>
      <c r="C26" s="122" t="s">
        <v>116</v>
      </c>
      <c r="D26" s="122"/>
      <c r="E26" s="122">
        <v>51856</v>
      </c>
      <c r="F26" s="122"/>
      <c r="G26" s="122" t="s">
        <v>116</v>
      </c>
      <c r="H26" s="122"/>
      <c r="I26" s="122" t="s">
        <v>116</v>
      </c>
      <c r="J26" s="122"/>
      <c r="K26" s="122">
        <v>51856</v>
      </c>
      <c r="L26" s="122"/>
    </row>
    <row r="29" spans="1:12" ht="13.5" x14ac:dyDescent="0.25">
      <c r="A29" s="123"/>
      <c r="B29" s="124"/>
      <c r="C29" s="122" t="s">
        <v>91</v>
      </c>
      <c r="D29" s="122" t="s">
        <v>92</v>
      </c>
      <c r="E29" s="122" t="s">
        <v>240</v>
      </c>
      <c r="F29" s="122" t="s">
        <v>92</v>
      </c>
      <c r="G29" s="122" t="s">
        <v>93</v>
      </c>
      <c r="H29" s="122" t="s">
        <v>92</v>
      </c>
      <c r="I29" s="122" t="s">
        <v>241</v>
      </c>
      <c r="J29" s="122" t="s">
        <v>92</v>
      </c>
      <c r="K29" s="122" t="s">
        <v>0</v>
      </c>
      <c r="L29" s="122" t="s">
        <v>92</v>
      </c>
    </row>
    <row r="30" spans="1:12" ht="13.5" x14ac:dyDescent="0.25">
      <c r="A30" s="123" t="s">
        <v>174</v>
      </c>
      <c r="B30" s="121" t="s">
        <v>175</v>
      </c>
      <c r="C30" s="122" t="s">
        <v>141</v>
      </c>
      <c r="D30" s="122" t="s">
        <v>248</v>
      </c>
      <c r="E30" s="122">
        <v>539716</v>
      </c>
      <c r="F30" s="122">
        <v>1.3</v>
      </c>
      <c r="G30" s="122" t="s">
        <v>141</v>
      </c>
      <c r="H30" s="122" t="s">
        <v>248</v>
      </c>
      <c r="I30" s="122" t="s">
        <v>141</v>
      </c>
      <c r="J30" s="122" t="s">
        <v>248</v>
      </c>
      <c r="K30" s="122">
        <v>539716</v>
      </c>
      <c r="L30" s="122">
        <v>1.3</v>
      </c>
    </row>
    <row r="31" spans="1:12" ht="13.5" x14ac:dyDescent="0.25">
      <c r="A31" s="123"/>
      <c r="B31" s="121" t="s">
        <v>176</v>
      </c>
      <c r="C31" s="122" t="s">
        <v>141</v>
      </c>
      <c r="D31" s="122" t="s">
        <v>248</v>
      </c>
      <c r="E31" s="122">
        <v>149643</v>
      </c>
      <c r="F31" s="122">
        <v>2.7</v>
      </c>
      <c r="G31" s="122" t="s">
        <v>141</v>
      </c>
      <c r="H31" s="122" t="s">
        <v>248</v>
      </c>
      <c r="I31" s="122" t="s">
        <v>141</v>
      </c>
      <c r="J31" s="122" t="s">
        <v>248</v>
      </c>
      <c r="K31" s="122">
        <v>149643</v>
      </c>
      <c r="L31" s="122">
        <v>2.7</v>
      </c>
    </row>
    <row r="32" spans="1:12" ht="13.5" x14ac:dyDescent="0.25">
      <c r="A32" s="123"/>
      <c r="B32" s="121" t="s">
        <v>0</v>
      </c>
      <c r="C32" s="122" t="s">
        <v>141</v>
      </c>
      <c r="D32" s="122"/>
      <c r="E32" s="122">
        <v>689359</v>
      </c>
      <c r="F32" s="122"/>
      <c r="G32" s="122" t="s">
        <v>141</v>
      </c>
      <c r="H32" s="122"/>
      <c r="I32" s="122" t="s">
        <v>141</v>
      </c>
      <c r="J32" s="122"/>
      <c r="K32" s="122">
        <v>689359</v>
      </c>
      <c r="L32" s="122"/>
    </row>
    <row r="33" spans="1:12" ht="13.5" x14ac:dyDescent="0.25">
      <c r="A33" s="123" t="s">
        <v>2</v>
      </c>
      <c r="B33" s="121" t="s">
        <v>175</v>
      </c>
      <c r="C33" s="122" t="s">
        <v>141</v>
      </c>
      <c r="D33" s="122" t="s">
        <v>248</v>
      </c>
      <c r="E33" s="122">
        <v>118179</v>
      </c>
      <c r="F33" s="122">
        <v>2.7</v>
      </c>
      <c r="G33" s="122" t="s">
        <v>141</v>
      </c>
      <c r="H33" s="122" t="s">
        <v>248</v>
      </c>
      <c r="I33" s="122" t="s">
        <v>141</v>
      </c>
      <c r="J33" s="122" t="s">
        <v>248</v>
      </c>
      <c r="K33" s="122">
        <v>118179</v>
      </c>
      <c r="L33" s="122">
        <v>2.7</v>
      </c>
    </row>
    <row r="34" spans="1:12" ht="13.5" x14ac:dyDescent="0.25">
      <c r="A34" s="123"/>
      <c r="B34" s="121" t="s">
        <v>176</v>
      </c>
      <c r="C34" s="122" t="s">
        <v>141</v>
      </c>
      <c r="D34" s="122" t="s">
        <v>248</v>
      </c>
      <c r="E34" s="122">
        <v>30095</v>
      </c>
      <c r="F34" s="122">
        <v>5.6</v>
      </c>
      <c r="G34" s="122" t="s">
        <v>141</v>
      </c>
      <c r="H34" s="122" t="s">
        <v>248</v>
      </c>
      <c r="I34" s="122" t="s">
        <v>141</v>
      </c>
      <c r="J34" s="122" t="s">
        <v>248</v>
      </c>
      <c r="K34" s="122">
        <v>30095</v>
      </c>
      <c r="L34" s="122">
        <v>5.6</v>
      </c>
    </row>
    <row r="35" spans="1:12" ht="13.5" x14ac:dyDescent="0.25">
      <c r="A35" s="123"/>
      <c r="B35" s="121" t="s">
        <v>0</v>
      </c>
      <c r="C35" s="122" t="s">
        <v>141</v>
      </c>
      <c r="D35" s="122"/>
      <c r="E35" s="122">
        <v>148273</v>
      </c>
      <c r="F35" s="122"/>
      <c r="G35" s="122" t="s">
        <v>141</v>
      </c>
      <c r="H35" s="122"/>
      <c r="I35" s="122" t="s">
        <v>141</v>
      </c>
      <c r="J35" s="122"/>
      <c r="K35" s="122">
        <v>148273</v>
      </c>
      <c r="L35" s="122"/>
    </row>
    <row r="36" spans="1:12" ht="13.5" x14ac:dyDescent="0.25">
      <c r="A36" s="123" t="s">
        <v>3</v>
      </c>
      <c r="B36" s="121" t="s">
        <v>175</v>
      </c>
      <c r="C36" s="122" t="s">
        <v>116</v>
      </c>
      <c r="D36" s="122" t="s">
        <v>106</v>
      </c>
      <c r="E36" s="122">
        <v>53448</v>
      </c>
      <c r="F36" s="122">
        <v>4.4000000000000004</v>
      </c>
      <c r="G36" s="122" t="s">
        <v>116</v>
      </c>
      <c r="H36" s="122" t="s">
        <v>106</v>
      </c>
      <c r="I36" s="122" t="s">
        <v>116</v>
      </c>
      <c r="J36" s="122" t="s">
        <v>106</v>
      </c>
      <c r="K36" s="122">
        <v>53448</v>
      </c>
      <c r="L36" s="122">
        <v>4.4000000000000004</v>
      </c>
    </row>
    <row r="37" spans="1:12" ht="13.5" x14ac:dyDescent="0.25">
      <c r="A37" s="123"/>
      <c r="B37" s="121" t="s">
        <v>176</v>
      </c>
      <c r="C37" s="122" t="s">
        <v>116</v>
      </c>
      <c r="D37" s="122" t="s">
        <v>106</v>
      </c>
      <c r="E37" s="122">
        <v>9656</v>
      </c>
      <c r="F37" s="122">
        <v>11</v>
      </c>
      <c r="G37" s="122" t="s">
        <v>116</v>
      </c>
      <c r="H37" s="122" t="s">
        <v>106</v>
      </c>
      <c r="I37" s="122" t="s">
        <v>116</v>
      </c>
      <c r="J37" s="122" t="s">
        <v>106</v>
      </c>
      <c r="K37" s="122">
        <v>9656</v>
      </c>
      <c r="L37" s="122">
        <v>11</v>
      </c>
    </row>
    <row r="38" spans="1:12" ht="13.5" x14ac:dyDescent="0.25">
      <c r="A38" s="123"/>
      <c r="B38" s="121" t="s">
        <v>0</v>
      </c>
      <c r="C38" s="122" t="s">
        <v>116</v>
      </c>
      <c r="D38" s="122"/>
      <c r="E38" s="122">
        <v>63104</v>
      </c>
      <c r="F38" s="122"/>
      <c r="G38" s="122" t="s">
        <v>116</v>
      </c>
      <c r="H38" s="122"/>
      <c r="I38" s="122" t="s">
        <v>116</v>
      </c>
      <c r="J38" s="122"/>
      <c r="K38" s="122">
        <v>63104</v>
      </c>
      <c r="L38" s="122"/>
    </row>
    <row r="39" spans="1:12" ht="13.5" x14ac:dyDescent="0.25">
      <c r="A39" s="123" t="s">
        <v>4</v>
      </c>
      <c r="B39" s="121" t="s">
        <v>175</v>
      </c>
      <c r="C39" s="122" t="s">
        <v>116</v>
      </c>
      <c r="D39" s="122" t="s">
        <v>106</v>
      </c>
      <c r="E39" s="122">
        <v>27409</v>
      </c>
      <c r="F39" s="122">
        <v>6</v>
      </c>
      <c r="G39" s="122" t="s">
        <v>116</v>
      </c>
      <c r="H39" s="122" t="s">
        <v>106</v>
      </c>
      <c r="I39" s="122" t="s">
        <v>116</v>
      </c>
      <c r="J39" s="122" t="s">
        <v>106</v>
      </c>
      <c r="K39" s="122">
        <v>27409</v>
      </c>
      <c r="L39" s="122">
        <v>6</v>
      </c>
    </row>
    <row r="40" spans="1:12" ht="13.5" x14ac:dyDescent="0.25">
      <c r="A40" s="123"/>
      <c r="B40" s="121" t="s">
        <v>176</v>
      </c>
      <c r="C40" s="122" t="s">
        <v>116</v>
      </c>
      <c r="D40" s="122" t="s">
        <v>106</v>
      </c>
      <c r="E40" s="122">
        <v>5758</v>
      </c>
      <c r="F40" s="122">
        <v>13.5</v>
      </c>
      <c r="G40" s="122" t="s">
        <v>116</v>
      </c>
      <c r="H40" s="122" t="s">
        <v>106</v>
      </c>
      <c r="I40" s="122" t="s">
        <v>116</v>
      </c>
      <c r="J40" s="122" t="s">
        <v>106</v>
      </c>
      <c r="K40" s="122">
        <v>5758</v>
      </c>
      <c r="L40" s="122">
        <v>13.5</v>
      </c>
    </row>
    <row r="41" spans="1:12" ht="13.5" x14ac:dyDescent="0.25">
      <c r="A41" s="123"/>
      <c r="B41" s="121" t="s">
        <v>0</v>
      </c>
      <c r="C41" s="122" t="s">
        <v>116</v>
      </c>
      <c r="D41" s="122"/>
      <c r="E41" s="122">
        <v>33166</v>
      </c>
      <c r="F41" s="122"/>
      <c r="G41" s="122" t="s">
        <v>116</v>
      </c>
      <c r="H41" s="122"/>
      <c r="I41" s="122" t="s">
        <v>116</v>
      </c>
      <c r="J41" s="122"/>
      <c r="K41" s="122">
        <v>33166</v>
      </c>
      <c r="L41" s="122"/>
    </row>
    <row r="42" spans="1:12" ht="13.5" x14ac:dyDescent="0.25">
      <c r="A42" s="123" t="s">
        <v>5</v>
      </c>
      <c r="B42" s="121" t="s">
        <v>175</v>
      </c>
      <c r="C42" s="122" t="s">
        <v>259</v>
      </c>
      <c r="D42" s="122" t="s">
        <v>106</v>
      </c>
      <c r="E42" s="122">
        <v>1459</v>
      </c>
      <c r="F42" s="122">
        <v>26</v>
      </c>
      <c r="G42" s="122" t="s">
        <v>259</v>
      </c>
      <c r="H42" s="122" t="s">
        <v>106</v>
      </c>
      <c r="I42" s="122" t="s">
        <v>259</v>
      </c>
      <c r="J42" s="122" t="s">
        <v>106</v>
      </c>
      <c r="K42" s="122">
        <v>1459</v>
      </c>
      <c r="L42" s="122">
        <v>26</v>
      </c>
    </row>
    <row r="43" spans="1:12" ht="13.5" x14ac:dyDescent="0.25">
      <c r="A43" s="123"/>
      <c r="B43" s="121" t="s">
        <v>176</v>
      </c>
      <c r="C43" s="122" t="s">
        <v>259</v>
      </c>
      <c r="D43" s="122" t="s">
        <v>106</v>
      </c>
      <c r="E43" s="122">
        <v>273</v>
      </c>
      <c r="F43" s="122" t="s">
        <v>278</v>
      </c>
      <c r="G43" s="122" t="s">
        <v>259</v>
      </c>
      <c r="H43" s="122" t="s">
        <v>106</v>
      </c>
      <c r="I43" s="122" t="s">
        <v>259</v>
      </c>
      <c r="J43" s="122" t="s">
        <v>106</v>
      </c>
      <c r="K43" s="122">
        <v>273</v>
      </c>
      <c r="L43" s="122" t="s">
        <v>278</v>
      </c>
    </row>
    <row r="44" spans="1:12" ht="13.5" x14ac:dyDescent="0.25">
      <c r="A44" s="123"/>
      <c r="B44" s="121" t="s">
        <v>0</v>
      </c>
      <c r="C44" s="122" t="s">
        <v>259</v>
      </c>
      <c r="D44" s="122"/>
      <c r="E44" s="122">
        <v>1732</v>
      </c>
      <c r="F44" s="122"/>
      <c r="G44" s="122" t="s">
        <v>259</v>
      </c>
      <c r="H44" s="122"/>
      <c r="I44" s="122" t="s">
        <v>259</v>
      </c>
      <c r="J44" s="122"/>
      <c r="K44" s="122">
        <v>1732</v>
      </c>
      <c r="L44" s="122"/>
    </row>
    <row r="45" spans="1:12" ht="13.5" x14ac:dyDescent="0.25">
      <c r="A45" s="123" t="s">
        <v>6</v>
      </c>
      <c r="B45" s="121" t="s">
        <v>175</v>
      </c>
      <c r="C45" s="122" t="s">
        <v>116</v>
      </c>
      <c r="D45" s="122" t="s">
        <v>106</v>
      </c>
      <c r="E45" s="122">
        <v>12352</v>
      </c>
      <c r="F45" s="122">
        <v>9.3000000000000007</v>
      </c>
      <c r="G45" s="122" t="s">
        <v>116</v>
      </c>
      <c r="H45" s="122" t="s">
        <v>106</v>
      </c>
      <c r="I45" s="122" t="s">
        <v>116</v>
      </c>
      <c r="J45" s="122" t="s">
        <v>106</v>
      </c>
      <c r="K45" s="122">
        <v>12352</v>
      </c>
      <c r="L45" s="122">
        <v>9.3000000000000007</v>
      </c>
    </row>
    <row r="46" spans="1:12" ht="13.5" x14ac:dyDescent="0.25">
      <c r="A46" s="123"/>
      <c r="B46" s="121" t="s">
        <v>176</v>
      </c>
      <c r="C46" s="122" t="s">
        <v>116</v>
      </c>
      <c r="D46" s="122" t="s">
        <v>106</v>
      </c>
      <c r="E46" s="122">
        <v>3670</v>
      </c>
      <c r="F46" s="122">
        <v>18.3</v>
      </c>
      <c r="G46" s="122" t="s">
        <v>116</v>
      </c>
      <c r="H46" s="122" t="s">
        <v>106</v>
      </c>
      <c r="I46" s="122" t="s">
        <v>116</v>
      </c>
      <c r="J46" s="122" t="s">
        <v>106</v>
      </c>
      <c r="K46" s="122">
        <v>3670</v>
      </c>
      <c r="L46" s="122">
        <v>18.3</v>
      </c>
    </row>
    <row r="47" spans="1:12" ht="13.5" x14ac:dyDescent="0.25">
      <c r="A47" s="123"/>
      <c r="B47" s="121" t="s">
        <v>0</v>
      </c>
      <c r="C47" s="122" t="s">
        <v>116</v>
      </c>
      <c r="D47" s="122"/>
      <c r="E47" s="122">
        <v>16022</v>
      </c>
      <c r="F47" s="122"/>
      <c r="G47" s="122" t="s">
        <v>116</v>
      </c>
      <c r="H47" s="122"/>
      <c r="I47" s="122" t="s">
        <v>116</v>
      </c>
      <c r="J47" s="122"/>
      <c r="K47" s="122">
        <v>16022</v>
      </c>
      <c r="L47" s="122"/>
    </row>
    <row r="48" spans="1:12" ht="13.5" x14ac:dyDescent="0.25">
      <c r="A48" s="123" t="s">
        <v>7</v>
      </c>
      <c r="B48" s="121" t="s">
        <v>175</v>
      </c>
      <c r="C48" s="122" t="s">
        <v>259</v>
      </c>
      <c r="D48" s="122" t="s">
        <v>106</v>
      </c>
      <c r="E48" s="122">
        <v>3007</v>
      </c>
      <c r="F48" s="122">
        <v>17.3</v>
      </c>
      <c r="G48" s="122" t="s">
        <v>259</v>
      </c>
      <c r="H48" s="122" t="s">
        <v>106</v>
      </c>
      <c r="I48" s="122" t="s">
        <v>259</v>
      </c>
      <c r="J48" s="122" t="s">
        <v>106</v>
      </c>
      <c r="K48" s="122">
        <v>3007</v>
      </c>
      <c r="L48" s="122">
        <v>17.3</v>
      </c>
    </row>
    <row r="49" spans="1:12" ht="13.5" x14ac:dyDescent="0.25">
      <c r="A49" s="123"/>
      <c r="B49" s="121" t="s">
        <v>176</v>
      </c>
      <c r="C49" s="122" t="s">
        <v>259</v>
      </c>
      <c r="D49" s="122" t="s">
        <v>106</v>
      </c>
      <c r="E49" s="122">
        <v>792</v>
      </c>
      <c r="F49" s="122" t="s">
        <v>279</v>
      </c>
      <c r="G49" s="122" t="s">
        <v>259</v>
      </c>
      <c r="H49" s="122" t="s">
        <v>106</v>
      </c>
      <c r="I49" s="122" t="s">
        <v>259</v>
      </c>
      <c r="J49" s="122" t="s">
        <v>106</v>
      </c>
      <c r="K49" s="122">
        <v>792</v>
      </c>
      <c r="L49" s="122" t="s">
        <v>279</v>
      </c>
    </row>
    <row r="50" spans="1:12" ht="13.5" x14ac:dyDescent="0.25">
      <c r="A50" s="123"/>
      <c r="B50" s="121" t="s">
        <v>0</v>
      </c>
      <c r="C50" s="122" t="s">
        <v>259</v>
      </c>
      <c r="D50" s="122"/>
      <c r="E50" s="122">
        <v>3799</v>
      </c>
      <c r="F50" s="122"/>
      <c r="G50" s="122" t="s">
        <v>259</v>
      </c>
      <c r="H50" s="122"/>
      <c r="I50" s="122" t="s">
        <v>259</v>
      </c>
      <c r="J50" s="122"/>
      <c r="K50" s="122">
        <v>3799</v>
      </c>
      <c r="L50" s="122"/>
    </row>
    <row r="51" spans="1:12" ht="13.5" x14ac:dyDescent="0.25">
      <c r="A51" s="123" t="s">
        <v>8</v>
      </c>
      <c r="B51" s="121" t="s">
        <v>175</v>
      </c>
      <c r="C51" s="122" t="s">
        <v>259</v>
      </c>
      <c r="D51" s="122" t="s">
        <v>106</v>
      </c>
      <c r="E51" s="122">
        <v>5010</v>
      </c>
      <c r="F51" s="122">
        <v>13.6</v>
      </c>
      <c r="G51" s="122" t="s">
        <v>259</v>
      </c>
      <c r="H51" s="122" t="s">
        <v>106</v>
      </c>
      <c r="I51" s="122" t="s">
        <v>259</v>
      </c>
      <c r="J51" s="122" t="s">
        <v>106</v>
      </c>
      <c r="K51" s="122">
        <v>5010</v>
      </c>
      <c r="L51" s="122">
        <v>13.6</v>
      </c>
    </row>
    <row r="52" spans="1:12" ht="13.5" x14ac:dyDescent="0.25">
      <c r="A52" s="123"/>
      <c r="B52" s="121" t="s">
        <v>176</v>
      </c>
      <c r="C52" s="122" t="s">
        <v>259</v>
      </c>
      <c r="D52" s="122" t="s">
        <v>106</v>
      </c>
      <c r="E52" s="122">
        <v>1156</v>
      </c>
      <c r="F52" s="122" t="s">
        <v>277</v>
      </c>
      <c r="G52" s="122" t="s">
        <v>259</v>
      </c>
      <c r="H52" s="122" t="s">
        <v>106</v>
      </c>
      <c r="I52" s="122" t="s">
        <v>259</v>
      </c>
      <c r="J52" s="122" t="s">
        <v>106</v>
      </c>
      <c r="K52" s="122">
        <v>1156</v>
      </c>
      <c r="L52" s="122" t="s">
        <v>277</v>
      </c>
    </row>
    <row r="53" spans="1:12" ht="13.5" x14ac:dyDescent="0.25">
      <c r="A53" s="123"/>
      <c r="B53" s="121" t="s">
        <v>0</v>
      </c>
      <c r="C53" s="122" t="s">
        <v>259</v>
      </c>
      <c r="D53" s="122"/>
      <c r="E53" s="122">
        <v>6167</v>
      </c>
      <c r="F53" s="122"/>
      <c r="G53" s="122" t="s">
        <v>259</v>
      </c>
      <c r="H53" s="122"/>
      <c r="I53" s="122" t="s">
        <v>259</v>
      </c>
      <c r="J53" s="122"/>
      <c r="K53" s="122">
        <v>6167</v>
      </c>
      <c r="L53" s="122"/>
    </row>
    <row r="54" spans="1:12" ht="13.5" x14ac:dyDescent="0.25">
      <c r="A54" s="123" t="s">
        <v>9</v>
      </c>
      <c r="B54" s="121" t="s">
        <v>175</v>
      </c>
      <c r="C54" s="122" t="s">
        <v>259</v>
      </c>
      <c r="D54" s="122" t="s">
        <v>106</v>
      </c>
      <c r="E54" s="122">
        <v>2174</v>
      </c>
      <c r="F54" s="122">
        <v>23.5</v>
      </c>
      <c r="G54" s="122" t="s">
        <v>259</v>
      </c>
      <c r="H54" s="122" t="s">
        <v>106</v>
      </c>
      <c r="I54" s="122" t="s">
        <v>259</v>
      </c>
      <c r="J54" s="122" t="s">
        <v>106</v>
      </c>
      <c r="K54" s="122">
        <v>2174</v>
      </c>
      <c r="L54" s="122">
        <v>23.5</v>
      </c>
    </row>
    <row r="55" spans="1:12" ht="13.5" x14ac:dyDescent="0.25">
      <c r="A55" s="123"/>
      <c r="B55" s="121" t="s">
        <v>176</v>
      </c>
      <c r="C55" s="122" t="s">
        <v>259</v>
      </c>
      <c r="D55" s="122" t="s">
        <v>106</v>
      </c>
      <c r="E55" s="122">
        <v>531</v>
      </c>
      <c r="F55" s="122" t="s">
        <v>108</v>
      </c>
      <c r="G55" s="122" t="s">
        <v>259</v>
      </c>
      <c r="H55" s="122" t="s">
        <v>106</v>
      </c>
      <c r="I55" s="122" t="s">
        <v>259</v>
      </c>
      <c r="J55" s="122" t="s">
        <v>106</v>
      </c>
      <c r="K55" s="122">
        <v>531</v>
      </c>
      <c r="L55" s="122" t="s">
        <v>108</v>
      </c>
    </row>
    <row r="56" spans="1:12" ht="13.5" x14ac:dyDescent="0.25">
      <c r="A56" s="123"/>
      <c r="B56" s="121" t="s">
        <v>0</v>
      </c>
      <c r="C56" s="122" t="s">
        <v>259</v>
      </c>
      <c r="D56" s="122"/>
      <c r="E56" s="122">
        <v>2705</v>
      </c>
      <c r="F56" s="122"/>
      <c r="G56" s="122" t="s">
        <v>259</v>
      </c>
      <c r="H56" s="122"/>
      <c r="I56" s="122" t="s">
        <v>259</v>
      </c>
      <c r="J56" s="122"/>
      <c r="K56" s="122">
        <v>2705</v>
      </c>
      <c r="L56" s="122"/>
    </row>
    <row r="57" spans="1:12" ht="13.5" x14ac:dyDescent="0.25">
      <c r="A57" s="123" t="s">
        <v>10</v>
      </c>
      <c r="B57" s="121" t="s">
        <v>175</v>
      </c>
      <c r="C57" s="122" t="s">
        <v>116</v>
      </c>
      <c r="D57" s="122" t="s">
        <v>106</v>
      </c>
      <c r="E57" s="122">
        <v>27181</v>
      </c>
      <c r="F57" s="122">
        <v>5.8</v>
      </c>
      <c r="G57" s="122" t="s">
        <v>116</v>
      </c>
      <c r="H57" s="122" t="s">
        <v>106</v>
      </c>
      <c r="I57" s="122" t="s">
        <v>116</v>
      </c>
      <c r="J57" s="122" t="s">
        <v>106</v>
      </c>
      <c r="K57" s="122">
        <v>27181</v>
      </c>
      <c r="L57" s="122">
        <v>5.8</v>
      </c>
    </row>
    <row r="58" spans="1:12" ht="13.5" x14ac:dyDescent="0.25">
      <c r="A58" s="123"/>
      <c r="B58" s="121" t="s">
        <v>176</v>
      </c>
      <c r="C58" s="122" t="s">
        <v>116</v>
      </c>
      <c r="D58" s="122" t="s">
        <v>106</v>
      </c>
      <c r="E58" s="122">
        <v>8486</v>
      </c>
      <c r="F58" s="122">
        <v>11.3</v>
      </c>
      <c r="G58" s="122" t="s">
        <v>116</v>
      </c>
      <c r="H58" s="122" t="s">
        <v>106</v>
      </c>
      <c r="I58" s="122" t="s">
        <v>116</v>
      </c>
      <c r="J58" s="122" t="s">
        <v>106</v>
      </c>
      <c r="K58" s="122">
        <v>8486</v>
      </c>
      <c r="L58" s="122">
        <v>11.3</v>
      </c>
    </row>
    <row r="59" spans="1:12" ht="13.5" x14ac:dyDescent="0.25">
      <c r="A59" s="123"/>
      <c r="B59" s="121" t="s">
        <v>0</v>
      </c>
      <c r="C59" s="122" t="s">
        <v>116</v>
      </c>
      <c r="D59" s="122"/>
      <c r="E59" s="122">
        <v>35667</v>
      </c>
      <c r="F59" s="122"/>
      <c r="G59" s="122" t="s">
        <v>116</v>
      </c>
      <c r="H59" s="122"/>
      <c r="I59" s="122" t="s">
        <v>116</v>
      </c>
      <c r="J59" s="122"/>
      <c r="K59" s="122">
        <v>35667</v>
      </c>
      <c r="L59" s="122"/>
    </row>
    <row r="60" spans="1:12" ht="13.5" x14ac:dyDescent="0.25">
      <c r="A60" s="123" t="s">
        <v>11</v>
      </c>
      <c r="B60" s="121" t="s">
        <v>175</v>
      </c>
      <c r="C60" s="122" t="s">
        <v>116</v>
      </c>
      <c r="D60" s="122" t="s">
        <v>106</v>
      </c>
      <c r="E60" s="122">
        <v>11061</v>
      </c>
      <c r="F60" s="122">
        <v>9.1</v>
      </c>
      <c r="G60" s="122" t="s">
        <v>116</v>
      </c>
      <c r="H60" s="122" t="s">
        <v>106</v>
      </c>
      <c r="I60" s="122" t="s">
        <v>116</v>
      </c>
      <c r="J60" s="122" t="s">
        <v>106</v>
      </c>
      <c r="K60" s="122">
        <v>11061</v>
      </c>
      <c r="L60" s="122">
        <v>9.1</v>
      </c>
    </row>
    <row r="61" spans="1:12" ht="13.5" x14ac:dyDescent="0.25">
      <c r="A61" s="123"/>
      <c r="B61" s="121" t="s">
        <v>176</v>
      </c>
      <c r="C61" s="122" t="s">
        <v>116</v>
      </c>
      <c r="D61" s="122" t="s">
        <v>106</v>
      </c>
      <c r="E61" s="122">
        <v>3903</v>
      </c>
      <c r="F61" s="122">
        <v>15.5</v>
      </c>
      <c r="G61" s="122" t="s">
        <v>116</v>
      </c>
      <c r="H61" s="122" t="s">
        <v>106</v>
      </c>
      <c r="I61" s="122" t="s">
        <v>116</v>
      </c>
      <c r="J61" s="122" t="s">
        <v>106</v>
      </c>
      <c r="K61" s="122">
        <v>3903</v>
      </c>
      <c r="L61" s="122">
        <v>15.5</v>
      </c>
    </row>
    <row r="62" spans="1:12" ht="13.5" x14ac:dyDescent="0.25">
      <c r="A62" s="123"/>
      <c r="B62" s="121" t="s">
        <v>0</v>
      </c>
      <c r="C62" s="122" t="s">
        <v>116</v>
      </c>
      <c r="D62" s="122"/>
      <c r="E62" s="122">
        <v>14964</v>
      </c>
      <c r="F62" s="122"/>
      <c r="G62" s="122" t="s">
        <v>116</v>
      </c>
      <c r="H62" s="122"/>
      <c r="I62" s="122" t="s">
        <v>116</v>
      </c>
      <c r="J62" s="122"/>
      <c r="K62" s="122">
        <v>14964</v>
      </c>
      <c r="L62" s="122"/>
    </row>
    <row r="63" spans="1:12" ht="13.5" x14ac:dyDescent="0.25">
      <c r="A63" s="123" t="s">
        <v>12</v>
      </c>
      <c r="B63" s="121" t="s">
        <v>175</v>
      </c>
      <c r="C63" s="122" t="s">
        <v>116</v>
      </c>
      <c r="D63" s="122" t="s">
        <v>106</v>
      </c>
      <c r="E63" s="122">
        <v>26127</v>
      </c>
      <c r="F63" s="122">
        <v>6.2</v>
      </c>
      <c r="G63" s="122" t="s">
        <v>116</v>
      </c>
      <c r="H63" s="122" t="s">
        <v>106</v>
      </c>
      <c r="I63" s="122" t="s">
        <v>116</v>
      </c>
      <c r="J63" s="122" t="s">
        <v>106</v>
      </c>
      <c r="K63" s="122">
        <v>26127</v>
      </c>
      <c r="L63" s="122">
        <v>6.2</v>
      </c>
    </row>
    <row r="64" spans="1:12" ht="13.5" x14ac:dyDescent="0.25">
      <c r="A64" s="123"/>
      <c r="B64" s="121" t="s">
        <v>176</v>
      </c>
      <c r="C64" s="122" t="s">
        <v>116</v>
      </c>
      <c r="D64" s="122" t="s">
        <v>106</v>
      </c>
      <c r="E64" s="122">
        <v>6806</v>
      </c>
      <c r="F64" s="122">
        <v>12.9</v>
      </c>
      <c r="G64" s="122" t="s">
        <v>116</v>
      </c>
      <c r="H64" s="122" t="s">
        <v>106</v>
      </c>
      <c r="I64" s="122" t="s">
        <v>116</v>
      </c>
      <c r="J64" s="122" t="s">
        <v>106</v>
      </c>
      <c r="K64" s="122">
        <v>6806</v>
      </c>
      <c r="L64" s="122">
        <v>12.9</v>
      </c>
    </row>
    <row r="65" spans="1:12" ht="13.5" x14ac:dyDescent="0.25">
      <c r="A65" s="123"/>
      <c r="B65" s="121" t="s">
        <v>0</v>
      </c>
      <c r="C65" s="122" t="s">
        <v>116</v>
      </c>
      <c r="D65" s="122"/>
      <c r="E65" s="122">
        <v>32934</v>
      </c>
      <c r="F65" s="122"/>
      <c r="G65" s="122" t="s">
        <v>116</v>
      </c>
      <c r="H65" s="122"/>
      <c r="I65" s="122" t="s">
        <v>116</v>
      </c>
      <c r="J65" s="122"/>
      <c r="K65" s="122">
        <v>32934</v>
      </c>
      <c r="L65" s="122"/>
    </row>
    <row r="66" spans="1:12" ht="13.5" x14ac:dyDescent="0.25">
      <c r="A66" s="123" t="s">
        <v>13</v>
      </c>
      <c r="B66" s="121" t="s">
        <v>175</v>
      </c>
      <c r="C66" s="122" t="s">
        <v>116</v>
      </c>
      <c r="D66" s="122" t="s">
        <v>248</v>
      </c>
      <c r="E66" s="122">
        <v>49156</v>
      </c>
      <c r="F66" s="122">
        <v>4.7</v>
      </c>
      <c r="G66" s="122" t="s">
        <v>116</v>
      </c>
      <c r="H66" s="122" t="s">
        <v>248</v>
      </c>
      <c r="I66" s="122" t="s">
        <v>116</v>
      </c>
      <c r="J66" s="122" t="s">
        <v>248</v>
      </c>
      <c r="K66" s="122">
        <v>49156</v>
      </c>
      <c r="L66" s="122">
        <v>4.7</v>
      </c>
    </row>
    <row r="67" spans="1:12" ht="13.5" x14ac:dyDescent="0.25">
      <c r="A67" s="123"/>
      <c r="B67" s="121" t="s">
        <v>176</v>
      </c>
      <c r="C67" s="122" t="s">
        <v>116</v>
      </c>
      <c r="D67" s="122" t="s">
        <v>248</v>
      </c>
      <c r="E67" s="122">
        <v>13724</v>
      </c>
      <c r="F67" s="122">
        <v>9.6</v>
      </c>
      <c r="G67" s="122" t="s">
        <v>116</v>
      </c>
      <c r="H67" s="122" t="s">
        <v>248</v>
      </c>
      <c r="I67" s="122" t="s">
        <v>116</v>
      </c>
      <c r="J67" s="122" t="s">
        <v>248</v>
      </c>
      <c r="K67" s="122">
        <v>13724</v>
      </c>
      <c r="L67" s="122">
        <v>9.6</v>
      </c>
    </row>
    <row r="68" spans="1:12" ht="13.5" x14ac:dyDescent="0.25">
      <c r="A68" s="123"/>
      <c r="B68" s="121" t="s">
        <v>0</v>
      </c>
      <c r="C68" s="122" t="s">
        <v>116</v>
      </c>
      <c r="D68" s="122"/>
      <c r="E68" s="122">
        <v>62880</v>
      </c>
      <c r="F68" s="122"/>
      <c r="G68" s="122" t="s">
        <v>116</v>
      </c>
      <c r="H68" s="122"/>
      <c r="I68" s="122" t="s">
        <v>116</v>
      </c>
      <c r="J68" s="122"/>
      <c r="K68" s="122">
        <v>62880</v>
      </c>
      <c r="L68" s="122"/>
    </row>
    <row r="69" spans="1:12" ht="13.5" x14ac:dyDescent="0.25">
      <c r="A69" s="123" t="s">
        <v>14</v>
      </c>
      <c r="B69" s="121" t="s">
        <v>175</v>
      </c>
      <c r="C69" s="122" t="s">
        <v>116</v>
      </c>
      <c r="D69" s="122" t="s">
        <v>106</v>
      </c>
      <c r="E69" s="122">
        <v>24004</v>
      </c>
      <c r="F69" s="122">
        <v>6.7</v>
      </c>
      <c r="G69" s="122" t="s">
        <v>116</v>
      </c>
      <c r="H69" s="122" t="s">
        <v>106</v>
      </c>
      <c r="I69" s="122" t="s">
        <v>116</v>
      </c>
      <c r="J69" s="122" t="s">
        <v>106</v>
      </c>
      <c r="K69" s="122">
        <v>24004</v>
      </c>
      <c r="L69" s="122">
        <v>6.7</v>
      </c>
    </row>
    <row r="70" spans="1:12" ht="13.5" x14ac:dyDescent="0.25">
      <c r="A70" s="123"/>
      <c r="B70" s="121" t="s">
        <v>176</v>
      </c>
      <c r="C70" s="122" t="s">
        <v>116</v>
      </c>
      <c r="D70" s="122" t="s">
        <v>106</v>
      </c>
      <c r="E70" s="122">
        <v>8548</v>
      </c>
      <c r="F70" s="122">
        <v>12.3</v>
      </c>
      <c r="G70" s="122" t="s">
        <v>116</v>
      </c>
      <c r="H70" s="122" t="s">
        <v>106</v>
      </c>
      <c r="I70" s="122" t="s">
        <v>116</v>
      </c>
      <c r="J70" s="122" t="s">
        <v>106</v>
      </c>
      <c r="K70" s="122">
        <v>8548</v>
      </c>
      <c r="L70" s="122">
        <v>12.3</v>
      </c>
    </row>
    <row r="71" spans="1:12" ht="13.5" x14ac:dyDescent="0.25">
      <c r="A71" s="123"/>
      <c r="B71" s="121" t="s">
        <v>0</v>
      </c>
      <c r="C71" s="122" t="s">
        <v>116</v>
      </c>
      <c r="D71" s="122"/>
      <c r="E71" s="122">
        <v>32552</v>
      </c>
      <c r="F71" s="122"/>
      <c r="G71" s="122" t="s">
        <v>116</v>
      </c>
      <c r="H71" s="122"/>
      <c r="I71" s="122" t="s">
        <v>116</v>
      </c>
      <c r="J71" s="122"/>
      <c r="K71" s="122">
        <v>32552</v>
      </c>
      <c r="L71" s="122"/>
    </row>
    <row r="72" spans="1:12" ht="13.5" x14ac:dyDescent="0.25">
      <c r="A72" s="123" t="s">
        <v>15</v>
      </c>
      <c r="B72" s="121" t="s">
        <v>175</v>
      </c>
      <c r="C72" s="122" t="s">
        <v>259</v>
      </c>
      <c r="D72" s="122" t="s">
        <v>106</v>
      </c>
      <c r="E72" s="122">
        <v>5564</v>
      </c>
      <c r="F72" s="122">
        <v>13.8</v>
      </c>
      <c r="G72" s="122" t="s">
        <v>259</v>
      </c>
      <c r="H72" s="122" t="s">
        <v>106</v>
      </c>
      <c r="I72" s="122" t="s">
        <v>259</v>
      </c>
      <c r="J72" s="122" t="s">
        <v>106</v>
      </c>
      <c r="K72" s="122">
        <v>5564</v>
      </c>
      <c r="L72" s="122">
        <v>13.8</v>
      </c>
    </row>
    <row r="73" spans="1:12" ht="13.5" x14ac:dyDescent="0.25">
      <c r="A73" s="123"/>
      <c r="B73" s="121" t="s">
        <v>176</v>
      </c>
      <c r="C73" s="122" t="s">
        <v>259</v>
      </c>
      <c r="D73" s="122" t="s">
        <v>106</v>
      </c>
      <c r="E73" s="122">
        <v>1851</v>
      </c>
      <c r="F73" s="122">
        <v>25.9</v>
      </c>
      <c r="G73" s="122" t="s">
        <v>259</v>
      </c>
      <c r="H73" s="122" t="s">
        <v>106</v>
      </c>
      <c r="I73" s="122" t="s">
        <v>259</v>
      </c>
      <c r="J73" s="122" t="s">
        <v>106</v>
      </c>
      <c r="K73" s="122">
        <v>1851</v>
      </c>
      <c r="L73" s="122">
        <v>25.9</v>
      </c>
    </row>
    <row r="74" spans="1:12" ht="13.5" x14ac:dyDescent="0.25">
      <c r="A74" s="123"/>
      <c r="B74" s="121" t="s">
        <v>0</v>
      </c>
      <c r="C74" s="122" t="s">
        <v>259</v>
      </c>
      <c r="D74" s="122"/>
      <c r="E74" s="122">
        <v>7415</v>
      </c>
      <c r="F74" s="122"/>
      <c r="G74" s="122" t="s">
        <v>259</v>
      </c>
      <c r="H74" s="122"/>
      <c r="I74" s="122" t="s">
        <v>259</v>
      </c>
      <c r="J74" s="122"/>
      <c r="K74" s="122">
        <v>7415</v>
      </c>
      <c r="L74" s="122"/>
    </row>
    <row r="75" spans="1:12" ht="13.5" x14ac:dyDescent="0.25">
      <c r="A75" s="123" t="s">
        <v>16</v>
      </c>
      <c r="B75" s="121" t="s">
        <v>175</v>
      </c>
      <c r="C75" s="122" t="s">
        <v>259</v>
      </c>
      <c r="D75" s="122" t="s">
        <v>106</v>
      </c>
      <c r="E75" s="122">
        <v>7531</v>
      </c>
      <c r="F75" s="122">
        <v>12.5</v>
      </c>
      <c r="G75" s="122" t="s">
        <v>259</v>
      </c>
      <c r="H75" s="122" t="s">
        <v>106</v>
      </c>
      <c r="I75" s="122" t="s">
        <v>259</v>
      </c>
      <c r="J75" s="122" t="s">
        <v>106</v>
      </c>
      <c r="K75" s="122">
        <v>7531</v>
      </c>
      <c r="L75" s="122">
        <v>12.5</v>
      </c>
    </row>
    <row r="76" spans="1:12" ht="13.5" x14ac:dyDescent="0.25">
      <c r="A76" s="123"/>
      <c r="B76" s="121" t="s">
        <v>176</v>
      </c>
      <c r="C76" s="122" t="s">
        <v>259</v>
      </c>
      <c r="D76" s="122" t="s">
        <v>106</v>
      </c>
      <c r="E76" s="122">
        <v>1828</v>
      </c>
      <c r="F76" s="122">
        <v>27</v>
      </c>
      <c r="G76" s="122" t="s">
        <v>259</v>
      </c>
      <c r="H76" s="122" t="s">
        <v>106</v>
      </c>
      <c r="I76" s="122" t="s">
        <v>259</v>
      </c>
      <c r="J76" s="122" t="s">
        <v>106</v>
      </c>
      <c r="K76" s="122">
        <v>1828</v>
      </c>
      <c r="L76" s="122">
        <v>27</v>
      </c>
    </row>
    <row r="77" spans="1:12" ht="13.5" x14ac:dyDescent="0.25">
      <c r="A77" s="123"/>
      <c r="B77" s="121" t="s">
        <v>0</v>
      </c>
      <c r="C77" s="122" t="s">
        <v>259</v>
      </c>
      <c r="D77" s="122"/>
      <c r="E77" s="122">
        <v>9359</v>
      </c>
      <c r="F77" s="122"/>
      <c r="G77" s="122" t="s">
        <v>259</v>
      </c>
      <c r="H77" s="122"/>
      <c r="I77" s="122" t="s">
        <v>259</v>
      </c>
      <c r="J77" s="122"/>
      <c r="K77" s="122">
        <v>9359</v>
      </c>
      <c r="L77" s="122"/>
    </row>
    <row r="78" spans="1:12" ht="13.5" x14ac:dyDescent="0.25">
      <c r="A78" s="123" t="s">
        <v>17</v>
      </c>
      <c r="B78" s="121" t="s">
        <v>175</v>
      </c>
      <c r="C78" s="122" t="s">
        <v>259</v>
      </c>
      <c r="D78" s="122" t="s">
        <v>106</v>
      </c>
      <c r="E78" s="122">
        <v>1792</v>
      </c>
      <c r="F78" s="122">
        <v>26</v>
      </c>
      <c r="G78" s="122" t="s">
        <v>259</v>
      </c>
      <c r="H78" s="122" t="s">
        <v>106</v>
      </c>
      <c r="I78" s="122" t="s">
        <v>259</v>
      </c>
      <c r="J78" s="122" t="s">
        <v>106</v>
      </c>
      <c r="K78" s="122">
        <v>1792</v>
      </c>
      <c r="L78" s="122">
        <v>26</v>
      </c>
    </row>
    <row r="79" spans="1:12" ht="13.5" x14ac:dyDescent="0.25">
      <c r="A79" s="123"/>
      <c r="B79" s="121" t="s">
        <v>176</v>
      </c>
      <c r="C79" s="122" t="s">
        <v>259</v>
      </c>
      <c r="D79" s="122" t="s">
        <v>106</v>
      </c>
      <c r="E79" s="122">
        <v>222</v>
      </c>
      <c r="F79" s="122" t="s">
        <v>280</v>
      </c>
      <c r="G79" s="122" t="s">
        <v>259</v>
      </c>
      <c r="H79" s="122" t="s">
        <v>106</v>
      </c>
      <c r="I79" s="122" t="s">
        <v>259</v>
      </c>
      <c r="J79" s="122" t="s">
        <v>106</v>
      </c>
      <c r="K79" s="122">
        <v>222</v>
      </c>
      <c r="L79" s="122" t="s">
        <v>280</v>
      </c>
    </row>
    <row r="80" spans="1:12" ht="13.5" x14ac:dyDescent="0.25">
      <c r="A80" s="123"/>
      <c r="B80" s="121" t="s">
        <v>0</v>
      </c>
      <c r="C80" s="122" t="s">
        <v>259</v>
      </c>
      <c r="D80" s="122"/>
      <c r="E80" s="122">
        <v>2015</v>
      </c>
      <c r="F80" s="122"/>
      <c r="G80" s="122" t="s">
        <v>259</v>
      </c>
      <c r="H80" s="122"/>
      <c r="I80" s="122" t="s">
        <v>259</v>
      </c>
      <c r="J80" s="122"/>
      <c r="K80" s="122">
        <v>2015</v>
      </c>
      <c r="L80" s="122"/>
    </row>
    <row r="81" spans="1:12" ht="13.5" x14ac:dyDescent="0.25">
      <c r="A81" s="123" t="s">
        <v>18</v>
      </c>
      <c r="B81" s="121" t="s">
        <v>175</v>
      </c>
      <c r="C81" s="122" t="s">
        <v>116</v>
      </c>
      <c r="D81" s="122" t="s">
        <v>106</v>
      </c>
      <c r="E81" s="122">
        <v>37412</v>
      </c>
      <c r="F81" s="122">
        <v>5.2</v>
      </c>
      <c r="G81" s="122" t="s">
        <v>116</v>
      </c>
      <c r="H81" s="122" t="s">
        <v>106</v>
      </c>
      <c r="I81" s="122" t="s">
        <v>116</v>
      </c>
      <c r="J81" s="122" t="s">
        <v>106</v>
      </c>
      <c r="K81" s="122">
        <v>37412</v>
      </c>
      <c r="L81" s="122">
        <v>5.2</v>
      </c>
    </row>
    <row r="82" spans="1:12" ht="13.5" x14ac:dyDescent="0.25">
      <c r="A82" s="123"/>
      <c r="B82" s="121" t="s">
        <v>176</v>
      </c>
      <c r="C82" s="122" t="s">
        <v>116</v>
      </c>
      <c r="D82" s="122" t="s">
        <v>106</v>
      </c>
      <c r="E82" s="122">
        <v>9372</v>
      </c>
      <c r="F82" s="122">
        <v>10.7</v>
      </c>
      <c r="G82" s="122" t="s">
        <v>116</v>
      </c>
      <c r="H82" s="122" t="s">
        <v>106</v>
      </c>
      <c r="I82" s="122" t="s">
        <v>116</v>
      </c>
      <c r="J82" s="122" t="s">
        <v>106</v>
      </c>
      <c r="K82" s="122">
        <v>9372</v>
      </c>
      <c r="L82" s="122">
        <v>10.7</v>
      </c>
    </row>
    <row r="83" spans="1:12" ht="13.5" x14ac:dyDescent="0.25">
      <c r="A83" s="123"/>
      <c r="B83" s="121" t="s">
        <v>0</v>
      </c>
      <c r="C83" s="122" t="s">
        <v>116</v>
      </c>
      <c r="D83" s="122"/>
      <c r="E83" s="122">
        <v>46783</v>
      </c>
      <c r="F83" s="122"/>
      <c r="G83" s="122" t="s">
        <v>116</v>
      </c>
      <c r="H83" s="122"/>
      <c r="I83" s="122" t="s">
        <v>116</v>
      </c>
      <c r="J83" s="122"/>
      <c r="K83" s="122">
        <v>46783</v>
      </c>
      <c r="L83" s="122"/>
    </row>
    <row r="84" spans="1:12" ht="13.5" x14ac:dyDescent="0.25">
      <c r="A84" s="123" t="s">
        <v>19</v>
      </c>
      <c r="B84" s="121" t="s">
        <v>175</v>
      </c>
      <c r="C84" s="122" t="s">
        <v>259</v>
      </c>
      <c r="D84" s="122" t="s">
        <v>106</v>
      </c>
      <c r="E84" s="122">
        <v>7957</v>
      </c>
      <c r="F84" s="122">
        <v>11.8</v>
      </c>
      <c r="G84" s="122" t="s">
        <v>259</v>
      </c>
      <c r="H84" s="122" t="s">
        <v>106</v>
      </c>
      <c r="I84" s="122" t="s">
        <v>259</v>
      </c>
      <c r="J84" s="122" t="s">
        <v>106</v>
      </c>
      <c r="K84" s="122">
        <v>7957</v>
      </c>
      <c r="L84" s="122">
        <v>11.8</v>
      </c>
    </row>
    <row r="85" spans="1:12" ht="13.5" x14ac:dyDescent="0.25">
      <c r="A85" s="123"/>
      <c r="B85" s="121" t="s">
        <v>176</v>
      </c>
      <c r="C85" s="122" t="s">
        <v>259</v>
      </c>
      <c r="D85" s="122" t="s">
        <v>106</v>
      </c>
      <c r="E85" s="122">
        <v>1630</v>
      </c>
      <c r="F85" s="122">
        <v>28.1</v>
      </c>
      <c r="G85" s="122" t="s">
        <v>259</v>
      </c>
      <c r="H85" s="122" t="s">
        <v>106</v>
      </c>
      <c r="I85" s="122" t="s">
        <v>259</v>
      </c>
      <c r="J85" s="122" t="s">
        <v>106</v>
      </c>
      <c r="K85" s="122">
        <v>1630</v>
      </c>
      <c r="L85" s="122">
        <v>28.1</v>
      </c>
    </row>
    <row r="86" spans="1:12" ht="13.5" x14ac:dyDescent="0.25">
      <c r="A86" s="123"/>
      <c r="B86" s="121" t="s">
        <v>0</v>
      </c>
      <c r="C86" s="122" t="s">
        <v>259</v>
      </c>
      <c r="D86" s="122"/>
      <c r="E86" s="122">
        <v>9587</v>
      </c>
      <c r="F86" s="122"/>
      <c r="G86" s="122" t="s">
        <v>259</v>
      </c>
      <c r="H86" s="122"/>
      <c r="I86" s="122" t="s">
        <v>259</v>
      </c>
      <c r="J86" s="122"/>
      <c r="K86" s="122">
        <v>9587</v>
      </c>
      <c r="L86" s="122"/>
    </row>
    <row r="87" spans="1:12" ht="13.5" x14ac:dyDescent="0.25">
      <c r="A87" s="123" t="s">
        <v>20</v>
      </c>
      <c r="B87" s="121" t="s">
        <v>175</v>
      </c>
      <c r="C87" s="122" t="s">
        <v>116</v>
      </c>
      <c r="D87" s="122" t="s">
        <v>248</v>
      </c>
      <c r="E87" s="122">
        <v>38310</v>
      </c>
      <c r="F87" s="122">
        <v>5.4</v>
      </c>
      <c r="G87" s="122" t="s">
        <v>116</v>
      </c>
      <c r="H87" s="122" t="s">
        <v>248</v>
      </c>
      <c r="I87" s="122" t="s">
        <v>116</v>
      </c>
      <c r="J87" s="122" t="s">
        <v>248</v>
      </c>
      <c r="K87" s="122">
        <v>38310</v>
      </c>
      <c r="L87" s="122">
        <v>5.4</v>
      </c>
    </row>
    <row r="88" spans="1:12" ht="13.5" x14ac:dyDescent="0.25">
      <c r="A88" s="123"/>
      <c r="B88" s="121" t="s">
        <v>176</v>
      </c>
      <c r="C88" s="122" t="s">
        <v>116</v>
      </c>
      <c r="D88" s="122" t="s">
        <v>248</v>
      </c>
      <c r="E88" s="122">
        <v>13546</v>
      </c>
      <c r="F88" s="122">
        <v>9.9</v>
      </c>
      <c r="G88" s="122" t="s">
        <v>116</v>
      </c>
      <c r="H88" s="122" t="s">
        <v>248</v>
      </c>
      <c r="I88" s="122" t="s">
        <v>116</v>
      </c>
      <c r="J88" s="122" t="s">
        <v>248</v>
      </c>
      <c r="K88" s="122">
        <v>13546</v>
      </c>
      <c r="L88" s="122">
        <v>9.9</v>
      </c>
    </row>
    <row r="89" spans="1:12" ht="13.5" x14ac:dyDescent="0.25">
      <c r="A89" s="123"/>
      <c r="B89" s="121" t="s">
        <v>0</v>
      </c>
      <c r="C89" s="122" t="s">
        <v>116</v>
      </c>
      <c r="D89" s="122"/>
      <c r="E89" s="122">
        <v>51856</v>
      </c>
      <c r="F89" s="122"/>
      <c r="G89" s="122" t="s">
        <v>116</v>
      </c>
      <c r="H89" s="122"/>
      <c r="I89" s="122" t="s">
        <v>116</v>
      </c>
      <c r="J89" s="122"/>
      <c r="K89" s="122">
        <v>51856</v>
      </c>
      <c r="L89" s="122"/>
    </row>
    <row r="90" spans="1:12" ht="13.5" x14ac:dyDescent="0.25">
      <c r="A90" s="123" t="s">
        <v>21</v>
      </c>
      <c r="B90" s="121" t="s">
        <v>175</v>
      </c>
      <c r="C90" s="122" t="s">
        <v>116</v>
      </c>
      <c r="D90" s="122" t="s">
        <v>106</v>
      </c>
      <c r="E90" s="122">
        <v>14372</v>
      </c>
      <c r="F90" s="122">
        <v>9.1999999999999993</v>
      </c>
      <c r="G90" s="122" t="s">
        <v>116</v>
      </c>
      <c r="H90" s="122" t="s">
        <v>106</v>
      </c>
      <c r="I90" s="122" t="s">
        <v>116</v>
      </c>
      <c r="J90" s="122" t="s">
        <v>106</v>
      </c>
      <c r="K90" s="122">
        <v>14372</v>
      </c>
      <c r="L90" s="122">
        <v>9.1999999999999993</v>
      </c>
    </row>
    <row r="91" spans="1:12" ht="13.5" x14ac:dyDescent="0.25">
      <c r="A91" s="123"/>
      <c r="B91" s="121" t="s">
        <v>176</v>
      </c>
      <c r="C91" s="122" t="s">
        <v>116</v>
      </c>
      <c r="D91" s="122" t="s">
        <v>106</v>
      </c>
      <c r="E91" s="122">
        <v>5170</v>
      </c>
      <c r="F91" s="122">
        <v>16.399999999999999</v>
      </c>
      <c r="G91" s="122" t="s">
        <v>116</v>
      </c>
      <c r="H91" s="122" t="s">
        <v>106</v>
      </c>
      <c r="I91" s="122" t="s">
        <v>116</v>
      </c>
      <c r="J91" s="122" t="s">
        <v>106</v>
      </c>
      <c r="K91" s="122">
        <v>5170</v>
      </c>
      <c r="L91" s="122">
        <v>16.399999999999999</v>
      </c>
    </row>
    <row r="92" spans="1:12" ht="13.5" x14ac:dyDescent="0.25">
      <c r="A92" s="123"/>
      <c r="B92" s="121" t="s">
        <v>0</v>
      </c>
      <c r="C92" s="122" t="s">
        <v>116</v>
      </c>
      <c r="D92" s="122"/>
      <c r="E92" s="122">
        <v>19542</v>
      </c>
      <c r="F92" s="122"/>
      <c r="G92" s="122" t="s">
        <v>116</v>
      </c>
      <c r="H92" s="122"/>
      <c r="I92" s="122" t="s">
        <v>116</v>
      </c>
      <c r="J92" s="122"/>
      <c r="K92" s="122">
        <v>19542</v>
      </c>
      <c r="L92" s="122"/>
    </row>
    <row r="93" spans="1:12" ht="13.5" x14ac:dyDescent="0.25">
      <c r="A93" s="123" t="s">
        <v>22</v>
      </c>
      <c r="B93" s="121" t="s">
        <v>175</v>
      </c>
      <c r="C93" s="122" t="s">
        <v>259</v>
      </c>
      <c r="D93" s="122" t="s">
        <v>106</v>
      </c>
      <c r="E93" s="122">
        <v>2119</v>
      </c>
      <c r="F93" s="122">
        <v>22.5</v>
      </c>
      <c r="G93" s="122" t="s">
        <v>259</v>
      </c>
      <c r="H93" s="122" t="s">
        <v>106</v>
      </c>
      <c r="I93" s="122" t="s">
        <v>259</v>
      </c>
      <c r="J93" s="122" t="s">
        <v>106</v>
      </c>
      <c r="K93" s="122">
        <v>2119</v>
      </c>
      <c r="L93" s="122">
        <v>22.5</v>
      </c>
    </row>
    <row r="94" spans="1:12" ht="13.5" x14ac:dyDescent="0.25">
      <c r="A94" s="123"/>
      <c r="B94" s="121" t="s">
        <v>176</v>
      </c>
      <c r="C94" s="122" t="s">
        <v>259</v>
      </c>
      <c r="D94" s="122" t="s">
        <v>106</v>
      </c>
      <c r="E94" s="122">
        <v>728</v>
      </c>
      <c r="F94" s="122" t="s">
        <v>281</v>
      </c>
      <c r="G94" s="122" t="s">
        <v>259</v>
      </c>
      <c r="H94" s="122" t="s">
        <v>106</v>
      </c>
      <c r="I94" s="122" t="s">
        <v>259</v>
      </c>
      <c r="J94" s="122" t="s">
        <v>106</v>
      </c>
      <c r="K94" s="122">
        <v>728</v>
      </c>
      <c r="L94" s="122" t="s">
        <v>281</v>
      </c>
    </row>
    <row r="95" spans="1:12" ht="13.5" x14ac:dyDescent="0.25">
      <c r="A95" s="123"/>
      <c r="B95" s="121" t="s">
        <v>0</v>
      </c>
      <c r="C95" s="122" t="s">
        <v>259</v>
      </c>
      <c r="D95" s="122"/>
      <c r="E95" s="122">
        <v>2848</v>
      </c>
      <c r="F95" s="122"/>
      <c r="G95" s="122" t="s">
        <v>259</v>
      </c>
      <c r="H95" s="122"/>
      <c r="I95" s="122" t="s">
        <v>259</v>
      </c>
      <c r="J95" s="122"/>
      <c r="K95" s="122">
        <v>2848</v>
      </c>
      <c r="L95" s="122"/>
    </row>
    <row r="96" spans="1:12" ht="13.5" x14ac:dyDescent="0.25">
      <c r="A96" s="123" t="s">
        <v>23</v>
      </c>
      <c r="B96" s="121" t="s">
        <v>175</v>
      </c>
      <c r="C96" s="122" t="s">
        <v>116</v>
      </c>
      <c r="D96" s="122" t="s">
        <v>106</v>
      </c>
      <c r="E96" s="122">
        <v>30123</v>
      </c>
      <c r="F96" s="122">
        <v>5.9</v>
      </c>
      <c r="G96" s="122" t="s">
        <v>116</v>
      </c>
      <c r="H96" s="122" t="s">
        <v>106</v>
      </c>
      <c r="I96" s="122" t="s">
        <v>116</v>
      </c>
      <c r="J96" s="122" t="s">
        <v>106</v>
      </c>
      <c r="K96" s="122">
        <v>30123</v>
      </c>
      <c r="L96" s="122">
        <v>5.9</v>
      </c>
    </row>
    <row r="97" spans="1:12" ht="13.5" x14ac:dyDescent="0.25">
      <c r="A97" s="123"/>
      <c r="B97" s="121" t="s">
        <v>176</v>
      </c>
      <c r="C97" s="122" t="s">
        <v>116</v>
      </c>
      <c r="D97" s="122" t="s">
        <v>106</v>
      </c>
      <c r="E97" s="122">
        <v>9847</v>
      </c>
      <c r="F97" s="122">
        <v>10.9</v>
      </c>
      <c r="G97" s="122" t="s">
        <v>116</v>
      </c>
      <c r="H97" s="122" t="s">
        <v>106</v>
      </c>
      <c r="I97" s="122" t="s">
        <v>116</v>
      </c>
      <c r="J97" s="122" t="s">
        <v>106</v>
      </c>
      <c r="K97" s="122">
        <v>9847</v>
      </c>
      <c r="L97" s="122">
        <v>10.9</v>
      </c>
    </row>
    <row r="98" spans="1:12" ht="13.5" x14ac:dyDescent="0.25">
      <c r="A98" s="123"/>
      <c r="B98" s="121" t="s">
        <v>0</v>
      </c>
      <c r="C98" s="122" t="s">
        <v>116</v>
      </c>
      <c r="D98" s="122"/>
      <c r="E98" s="122">
        <v>39970</v>
      </c>
      <c r="F98" s="122"/>
      <c r="G98" s="122" t="s">
        <v>116</v>
      </c>
      <c r="H98" s="122"/>
      <c r="I98" s="122" t="s">
        <v>116</v>
      </c>
      <c r="J98" s="122"/>
      <c r="K98" s="122">
        <v>39970</v>
      </c>
      <c r="L98" s="122"/>
    </row>
    <row r="99" spans="1:12" ht="13.5" x14ac:dyDescent="0.25">
      <c r="A99" s="123" t="s">
        <v>24</v>
      </c>
      <c r="B99" s="121" t="s">
        <v>175</v>
      </c>
      <c r="C99" s="122" t="s">
        <v>259</v>
      </c>
      <c r="D99" s="122" t="s">
        <v>106</v>
      </c>
      <c r="E99" s="122">
        <v>4468</v>
      </c>
      <c r="F99" s="122">
        <v>13.7</v>
      </c>
      <c r="G99" s="122" t="s">
        <v>259</v>
      </c>
      <c r="H99" s="122" t="s">
        <v>106</v>
      </c>
      <c r="I99" s="122" t="s">
        <v>259</v>
      </c>
      <c r="J99" s="122" t="s">
        <v>106</v>
      </c>
      <c r="K99" s="122">
        <v>4468</v>
      </c>
      <c r="L99" s="122">
        <v>13.7</v>
      </c>
    </row>
    <row r="100" spans="1:12" ht="13.5" x14ac:dyDescent="0.25">
      <c r="A100" s="123"/>
      <c r="B100" s="121" t="s">
        <v>176</v>
      </c>
      <c r="C100" s="122" t="s">
        <v>259</v>
      </c>
      <c r="D100" s="122" t="s">
        <v>106</v>
      </c>
      <c r="E100" s="122">
        <v>1665</v>
      </c>
      <c r="F100" s="122">
        <v>22.3</v>
      </c>
      <c r="G100" s="122" t="s">
        <v>259</v>
      </c>
      <c r="H100" s="122" t="s">
        <v>106</v>
      </c>
      <c r="I100" s="122" t="s">
        <v>259</v>
      </c>
      <c r="J100" s="122" t="s">
        <v>106</v>
      </c>
      <c r="K100" s="122">
        <v>1665</v>
      </c>
      <c r="L100" s="122">
        <v>22.3</v>
      </c>
    </row>
    <row r="101" spans="1:12" ht="13.5" x14ac:dyDescent="0.25">
      <c r="A101" s="123"/>
      <c r="B101" s="121" t="s">
        <v>0</v>
      </c>
      <c r="C101" s="122" t="s">
        <v>259</v>
      </c>
      <c r="D101" s="122"/>
      <c r="E101" s="122">
        <v>6133</v>
      </c>
      <c r="F101" s="122"/>
      <c r="G101" s="122" t="s">
        <v>259</v>
      </c>
      <c r="H101" s="122"/>
      <c r="I101" s="122" t="s">
        <v>259</v>
      </c>
      <c r="J101" s="122"/>
      <c r="K101" s="122">
        <v>6133</v>
      </c>
      <c r="L101" s="122"/>
    </row>
    <row r="102" spans="1:12" ht="13.5" x14ac:dyDescent="0.25">
      <c r="A102" s="123" t="s">
        <v>25</v>
      </c>
      <c r="B102" s="121" t="s">
        <v>175</v>
      </c>
      <c r="C102" s="122" t="s">
        <v>116</v>
      </c>
      <c r="D102" s="122" t="s">
        <v>106</v>
      </c>
      <c r="E102" s="122">
        <v>7987</v>
      </c>
      <c r="F102" s="122">
        <v>10.199999999999999</v>
      </c>
      <c r="G102" s="122" t="s">
        <v>116</v>
      </c>
      <c r="H102" s="122" t="s">
        <v>106</v>
      </c>
      <c r="I102" s="122" t="s">
        <v>116</v>
      </c>
      <c r="J102" s="122" t="s">
        <v>106</v>
      </c>
      <c r="K102" s="122">
        <v>7987</v>
      </c>
      <c r="L102" s="122">
        <v>10.199999999999999</v>
      </c>
    </row>
    <row r="103" spans="1:12" ht="13.5" x14ac:dyDescent="0.25">
      <c r="A103" s="123"/>
      <c r="B103" s="121" t="s">
        <v>176</v>
      </c>
      <c r="C103" s="122" t="s">
        <v>116</v>
      </c>
      <c r="D103" s="122" t="s">
        <v>106</v>
      </c>
      <c r="E103" s="122">
        <v>2256</v>
      </c>
      <c r="F103" s="122">
        <v>20.2</v>
      </c>
      <c r="G103" s="122" t="s">
        <v>116</v>
      </c>
      <c r="H103" s="122" t="s">
        <v>106</v>
      </c>
      <c r="I103" s="122" t="s">
        <v>116</v>
      </c>
      <c r="J103" s="122" t="s">
        <v>106</v>
      </c>
      <c r="K103" s="122">
        <v>2256</v>
      </c>
      <c r="L103" s="122">
        <v>20.2</v>
      </c>
    </row>
    <row r="104" spans="1:12" ht="13.5" x14ac:dyDescent="0.25">
      <c r="A104" s="123"/>
      <c r="B104" s="121" t="s">
        <v>0</v>
      </c>
      <c r="C104" s="122" t="s">
        <v>116</v>
      </c>
      <c r="D104" s="122"/>
      <c r="E104" s="122">
        <v>10243</v>
      </c>
      <c r="F104" s="122"/>
      <c r="G104" s="122" t="s">
        <v>116</v>
      </c>
      <c r="H104" s="122"/>
      <c r="I104" s="122" t="s">
        <v>116</v>
      </c>
      <c r="J104" s="122"/>
      <c r="K104" s="122">
        <v>10243</v>
      </c>
      <c r="L104" s="122"/>
    </row>
    <row r="105" spans="1:12" ht="13.5" x14ac:dyDescent="0.25">
      <c r="A105" s="123" t="s">
        <v>26</v>
      </c>
      <c r="B105" s="121" t="s">
        <v>175</v>
      </c>
      <c r="C105" s="122" t="s">
        <v>116</v>
      </c>
      <c r="D105" s="122" t="s">
        <v>248</v>
      </c>
      <c r="E105" s="122">
        <v>20055</v>
      </c>
      <c r="F105" s="122">
        <v>5.9</v>
      </c>
      <c r="G105" s="122" t="s">
        <v>116</v>
      </c>
      <c r="H105" s="122" t="s">
        <v>248</v>
      </c>
      <c r="I105" s="122" t="s">
        <v>116</v>
      </c>
      <c r="J105" s="122" t="s">
        <v>248</v>
      </c>
      <c r="K105" s="122">
        <v>20055</v>
      </c>
      <c r="L105" s="122">
        <v>5.9</v>
      </c>
    </row>
    <row r="106" spans="1:12" ht="13.5" x14ac:dyDescent="0.25">
      <c r="A106" s="123"/>
      <c r="B106" s="121" t="s">
        <v>176</v>
      </c>
      <c r="C106" s="122" t="s">
        <v>116</v>
      </c>
      <c r="D106" s="122" t="s">
        <v>248</v>
      </c>
      <c r="E106" s="122">
        <v>7770</v>
      </c>
      <c r="F106" s="122">
        <v>9.8000000000000007</v>
      </c>
      <c r="G106" s="122" t="s">
        <v>116</v>
      </c>
      <c r="H106" s="122" t="s">
        <v>248</v>
      </c>
      <c r="I106" s="122" t="s">
        <v>116</v>
      </c>
      <c r="J106" s="122" t="s">
        <v>248</v>
      </c>
      <c r="K106" s="122">
        <v>7770</v>
      </c>
      <c r="L106" s="122">
        <v>9.8000000000000007</v>
      </c>
    </row>
    <row r="107" spans="1:12" ht="13.5" x14ac:dyDescent="0.25">
      <c r="A107" s="123"/>
      <c r="B107" s="121" t="s">
        <v>0</v>
      </c>
      <c r="C107" s="122" t="s">
        <v>116</v>
      </c>
      <c r="D107" s="122"/>
      <c r="E107" s="122">
        <v>27825</v>
      </c>
      <c r="F107" s="122"/>
      <c r="G107" s="122" t="s">
        <v>116</v>
      </c>
      <c r="H107" s="122"/>
      <c r="I107" s="122" t="s">
        <v>116</v>
      </c>
      <c r="J107" s="122"/>
      <c r="K107" s="122">
        <v>27825</v>
      </c>
      <c r="L107" s="122"/>
    </row>
    <row r="108" spans="1:12" ht="13.5" x14ac:dyDescent="0.25">
      <c r="A108" s="123" t="s">
        <v>27</v>
      </c>
      <c r="B108" s="121" t="s">
        <v>175</v>
      </c>
      <c r="C108" s="122" t="s">
        <v>259</v>
      </c>
      <c r="D108" s="122" t="s">
        <v>106</v>
      </c>
      <c r="E108" s="122">
        <v>1459</v>
      </c>
      <c r="F108" s="122">
        <v>22</v>
      </c>
      <c r="G108" s="122" t="s">
        <v>259</v>
      </c>
      <c r="H108" s="122" t="s">
        <v>106</v>
      </c>
      <c r="I108" s="122" t="s">
        <v>259</v>
      </c>
      <c r="J108" s="122" t="s">
        <v>106</v>
      </c>
      <c r="K108" s="122">
        <v>1459</v>
      </c>
      <c r="L108" s="122">
        <v>22</v>
      </c>
    </row>
    <row r="109" spans="1:12" ht="13.5" x14ac:dyDescent="0.25">
      <c r="A109" s="123"/>
      <c r="B109" s="121" t="s">
        <v>176</v>
      </c>
      <c r="C109" s="122" t="s">
        <v>259</v>
      </c>
      <c r="D109" s="122" t="s">
        <v>106</v>
      </c>
      <c r="E109" s="122">
        <v>360</v>
      </c>
      <c r="F109" s="122" t="s">
        <v>282</v>
      </c>
      <c r="G109" s="122" t="s">
        <v>259</v>
      </c>
      <c r="H109" s="122" t="s">
        <v>106</v>
      </c>
      <c r="I109" s="122" t="s">
        <v>259</v>
      </c>
      <c r="J109" s="122" t="s">
        <v>106</v>
      </c>
      <c r="K109" s="122">
        <v>360</v>
      </c>
      <c r="L109" s="122" t="s">
        <v>282</v>
      </c>
    </row>
    <row r="110" spans="1:12" ht="13.5" x14ac:dyDescent="0.25">
      <c r="A110" s="123"/>
      <c r="B110" s="121" t="s">
        <v>0</v>
      </c>
      <c r="C110" s="122" t="s">
        <v>259</v>
      </c>
      <c r="D110" s="122"/>
      <c r="E110" s="122">
        <v>1819</v>
      </c>
      <c r="F110" s="122"/>
      <c r="G110" s="122" t="s">
        <v>259</v>
      </c>
      <c r="H110" s="122"/>
      <c r="I110" s="122" t="s">
        <v>259</v>
      </c>
      <c r="J110" s="122"/>
      <c r="K110" s="122">
        <v>1819</v>
      </c>
      <c r="L110" s="122"/>
    </row>
    <row r="112" spans="1:12" x14ac:dyDescent="0.2">
      <c r="A112" s="159" t="s">
        <v>300</v>
      </c>
    </row>
    <row r="113" spans="1:1" x14ac:dyDescent="0.2">
      <c r="A113" s="159" t="s">
        <v>190</v>
      </c>
    </row>
    <row r="114" spans="1:1" x14ac:dyDescent="0.2">
      <c r="A114" s="159" t="s">
        <v>301</v>
      </c>
    </row>
    <row r="115" spans="1:1" x14ac:dyDescent="0.2">
      <c r="A115" s="159" t="s">
        <v>302</v>
      </c>
    </row>
  </sheetData>
  <conditionalFormatting sqref="A110:B110 C6:L26 C30:L110">
    <cfRule type="containsText" dxfId="17" priority="5" stopIfTrue="1" operator="containsText" text="* ">
      <formula>NOT(ISERROR(SEARCH("* ",A6)))</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5"/>
  <sheetViews>
    <sheetView workbookViewId="0">
      <selection activeCell="A4" sqref="A4"/>
    </sheetView>
  </sheetViews>
  <sheetFormatPr baseColWidth="10" defaultRowHeight="12.75" x14ac:dyDescent="0.2"/>
  <cols>
    <col min="1" max="16384" width="11" style="118"/>
  </cols>
  <sheetData>
    <row r="1" spans="1:12" x14ac:dyDescent="0.2">
      <c r="A1" s="158" t="s">
        <v>284</v>
      </c>
    </row>
    <row r="2" spans="1:12" x14ac:dyDescent="0.2">
      <c r="A2" s="115" t="s">
        <v>90</v>
      </c>
    </row>
    <row r="3" spans="1:12" x14ac:dyDescent="0.2">
      <c r="A3" s="115" t="s">
        <v>299</v>
      </c>
    </row>
    <row r="5" spans="1:12" s="148" customFormat="1" ht="51" x14ac:dyDescent="0.2">
      <c r="A5" s="150"/>
      <c r="B5" s="150"/>
      <c r="C5" s="150" t="s">
        <v>91</v>
      </c>
      <c r="D5" s="150" t="s">
        <v>92</v>
      </c>
      <c r="E5" s="150" t="s">
        <v>240</v>
      </c>
      <c r="F5" s="150" t="s">
        <v>92</v>
      </c>
      <c r="G5" s="150" t="s">
        <v>93</v>
      </c>
      <c r="H5" s="150" t="s">
        <v>92</v>
      </c>
      <c r="I5" s="150" t="s">
        <v>241</v>
      </c>
      <c r="J5" s="150" t="s">
        <v>92</v>
      </c>
      <c r="K5" s="150" t="s">
        <v>0</v>
      </c>
      <c r="L5" s="150" t="s">
        <v>92</v>
      </c>
    </row>
    <row r="6" spans="1:12" ht="13.5" x14ac:dyDescent="0.25">
      <c r="A6" s="120" t="s">
        <v>174</v>
      </c>
      <c r="B6" s="121" t="s">
        <v>175</v>
      </c>
      <c r="C6" s="122" t="s">
        <v>141</v>
      </c>
      <c r="D6" s="122" t="s">
        <v>248</v>
      </c>
      <c r="E6" s="122">
        <v>539716</v>
      </c>
      <c r="F6" s="122">
        <v>1.3</v>
      </c>
      <c r="G6" s="122" t="s">
        <v>141</v>
      </c>
      <c r="H6" s="122" t="s">
        <v>248</v>
      </c>
      <c r="I6" s="122" t="s">
        <v>141</v>
      </c>
      <c r="J6" s="122" t="s">
        <v>248</v>
      </c>
      <c r="K6" s="122">
        <v>539716</v>
      </c>
      <c r="L6" s="122">
        <v>1.3</v>
      </c>
    </row>
    <row r="7" spans="1:12" ht="13.5" x14ac:dyDescent="0.25">
      <c r="A7" s="120"/>
      <c r="B7" s="121" t="s">
        <v>176</v>
      </c>
      <c r="C7" s="122" t="s">
        <v>141</v>
      </c>
      <c r="D7" s="122" t="s">
        <v>248</v>
      </c>
      <c r="E7" s="122">
        <v>149643</v>
      </c>
      <c r="F7" s="122">
        <v>2.7</v>
      </c>
      <c r="G7" s="122" t="s">
        <v>141</v>
      </c>
      <c r="H7" s="122" t="s">
        <v>248</v>
      </c>
      <c r="I7" s="122" t="s">
        <v>141</v>
      </c>
      <c r="J7" s="122" t="s">
        <v>248</v>
      </c>
      <c r="K7" s="122">
        <v>149643</v>
      </c>
      <c r="L7" s="122">
        <v>2.7</v>
      </c>
    </row>
    <row r="8" spans="1:12" ht="13.5" x14ac:dyDescent="0.25">
      <c r="A8" s="120"/>
      <c r="B8" s="121" t="s">
        <v>0</v>
      </c>
      <c r="C8" s="122" t="s">
        <v>141</v>
      </c>
      <c r="D8" s="122"/>
      <c r="E8" s="122">
        <v>689359</v>
      </c>
      <c r="F8" s="122"/>
      <c r="G8" s="122" t="s">
        <v>141</v>
      </c>
      <c r="H8" s="122"/>
      <c r="I8" s="122" t="s">
        <v>141</v>
      </c>
      <c r="J8" s="122"/>
      <c r="K8" s="122">
        <v>689359</v>
      </c>
      <c r="L8" s="122"/>
    </row>
    <row r="9" spans="1:12" ht="13.5" x14ac:dyDescent="0.25">
      <c r="A9" s="120" t="s">
        <v>2</v>
      </c>
      <c r="B9" s="121" t="s">
        <v>175</v>
      </c>
      <c r="C9" s="122" t="s">
        <v>116</v>
      </c>
      <c r="D9" s="122" t="s">
        <v>248</v>
      </c>
      <c r="E9" s="122">
        <v>48179</v>
      </c>
      <c r="F9" s="122">
        <v>5</v>
      </c>
      <c r="G9" s="122" t="s">
        <v>116</v>
      </c>
      <c r="H9" s="122" t="s">
        <v>248</v>
      </c>
      <c r="I9" s="122" t="s">
        <v>116</v>
      </c>
      <c r="J9" s="122" t="s">
        <v>248</v>
      </c>
      <c r="K9" s="122">
        <v>48179</v>
      </c>
      <c r="L9" s="122">
        <v>5</v>
      </c>
    </row>
    <row r="10" spans="1:12" ht="13.5" x14ac:dyDescent="0.25">
      <c r="A10" s="120"/>
      <c r="B10" s="121" t="s">
        <v>176</v>
      </c>
      <c r="C10" s="122" t="s">
        <v>116</v>
      </c>
      <c r="D10" s="122" t="s">
        <v>248</v>
      </c>
      <c r="E10" s="122">
        <v>19185</v>
      </c>
      <c r="F10" s="122">
        <v>8.5</v>
      </c>
      <c r="G10" s="122" t="s">
        <v>116</v>
      </c>
      <c r="H10" s="122" t="s">
        <v>248</v>
      </c>
      <c r="I10" s="122" t="s">
        <v>116</v>
      </c>
      <c r="J10" s="122" t="s">
        <v>248</v>
      </c>
      <c r="K10" s="122">
        <v>19185</v>
      </c>
      <c r="L10" s="122">
        <v>8.5</v>
      </c>
    </row>
    <row r="11" spans="1:12" ht="13.5" x14ac:dyDescent="0.25">
      <c r="A11" s="120"/>
      <c r="B11" s="121" t="s">
        <v>0</v>
      </c>
      <c r="C11" s="122" t="s">
        <v>116</v>
      </c>
      <c r="D11" s="122"/>
      <c r="E11" s="122">
        <v>67364</v>
      </c>
      <c r="F11" s="122"/>
      <c r="G11" s="122" t="s">
        <v>116</v>
      </c>
      <c r="H11" s="122"/>
      <c r="I11" s="122" t="s">
        <v>116</v>
      </c>
      <c r="J11" s="122"/>
      <c r="K11" s="122">
        <v>67364</v>
      </c>
      <c r="L11" s="122"/>
    </row>
    <row r="12" spans="1:12" ht="13.5" x14ac:dyDescent="0.25">
      <c r="A12" s="120" t="s">
        <v>4</v>
      </c>
      <c r="B12" s="121" t="s">
        <v>175</v>
      </c>
      <c r="C12" s="122" t="s">
        <v>116</v>
      </c>
      <c r="D12" s="122" t="s">
        <v>106</v>
      </c>
      <c r="E12" s="122">
        <v>31313</v>
      </c>
      <c r="F12" s="122">
        <v>4.4000000000000004</v>
      </c>
      <c r="G12" s="122" t="s">
        <v>116</v>
      </c>
      <c r="H12" s="122" t="s">
        <v>106</v>
      </c>
      <c r="I12" s="122" t="s">
        <v>116</v>
      </c>
      <c r="J12" s="122" t="s">
        <v>106</v>
      </c>
      <c r="K12" s="122">
        <v>31313</v>
      </c>
      <c r="L12" s="122">
        <v>4.4000000000000004</v>
      </c>
    </row>
    <row r="13" spans="1:12" ht="13.5" x14ac:dyDescent="0.25">
      <c r="A13" s="120"/>
      <c r="B13" s="121" t="s">
        <v>176</v>
      </c>
      <c r="C13" s="122" t="s">
        <v>116</v>
      </c>
      <c r="D13" s="122" t="s">
        <v>106</v>
      </c>
      <c r="E13" s="122">
        <v>6792</v>
      </c>
      <c r="F13" s="122">
        <v>10.4</v>
      </c>
      <c r="G13" s="122" t="s">
        <v>116</v>
      </c>
      <c r="H13" s="122" t="s">
        <v>106</v>
      </c>
      <c r="I13" s="122" t="s">
        <v>116</v>
      </c>
      <c r="J13" s="122" t="s">
        <v>106</v>
      </c>
      <c r="K13" s="122">
        <v>6792</v>
      </c>
      <c r="L13" s="122">
        <v>10.4</v>
      </c>
    </row>
    <row r="14" spans="1:12" ht="13.5" x14ac:dyDescent="0.25">
      <c r="A14" s="120"/>
      <c r="B14" s="121" t="s">
        <v>0</v>
      </c>
      <c r="C14" s="122" t="s">
        <v>116</v>
      </c>
      <c r="D14" s="122"/>
      <c r="E14" s="122">
        <v>38105</v>
      </c>
      <c r="F14" s="122"/>
      <c r="G14" s="122" t="s">
        <v>116</v>
      </c>
      <c r="H14" s="122"/>
      <c r="I14" s="122" t="s">
        <v>116</v>
      </c>
      <c r="J14" s="122"/>
      <c r="K14" s="122">
        <v>38105</v>
      </c>
      <c r="L14" s="122"/>
    </row>
    <row r="15" spans="1:12" ht="13.5" x14ac:dyDescent="0.25">
      <c r="A15" s="120" t="s">
        <v>6</v>
      </c>
      <c r="B15" s="121" t="s">
        <v>175</v>
      </c>
      <c r="C15" s="122" t="s">
        <v>116</v>
      </c>
      <c r="D15" s="122" t="s">
        <v>106</v>
      </c>
      <c r="E15" s="122">
        <v>22189</v>
      </c>
      <c r="F15" s="122">
        <v>7.3</v>
      </c>
      <c r="G15" s="122" t="s">
        <v>116</v>
      </c>
      <c r="H15" s="122" t="s">
        <v>106</v>
      </c>
      <c r="I15" s="122" t="s">
        <v>116</v>
      </c>
      <c r="J15" s="122" t="s">
        <v>106</v>
      </c>
      <c r="K15" s="122">
        <v>22189</v>
      </c>
      <c r="L15" s="122">
        <v>7.3</v>
      </c>
    </row>
    <row r="16" spans="1:12" ht="13.5" x14ac:dyDescent="0.25">
      <c r="A16" s="120"/>
      <c r="B16" s="121" t="s">
        <v>176</v>
      </c>
      <c r="C16" s="122" t="s">
        <v>116</v>
      </c>
      <c r="D16" s="122" t="s">
        <v>106</v>
      </c>
      <c r="E16" s="122">
        <v>5894</v>
      </c>
      <c r="F16" s="122">
        <v>14.8</v>
      </c>
      <c r="G16" s="122" t="s">
        <v>116</v>
      </c>
      <c r="H16" s="122" t="s">
        <v>106</v>
      </c>
      <c r="I16" s="122" t="s">
        <v>116</v>
      </c>
      <c r="J16" s="122" t="s">
        <v>106</v>
      </c>
      <c r="K16" s="122">
        <v>5894</v>
      </c>
      <c r="L16" s="122">
        <v>14.8</v>
      </c>
    </row>
    <row r="17" spans="1:12" ht="13.5" x14ac:dyDescent="0.25">
      <c r="A17" s="120"/>
      <c r="B17" s="121" t="s">
        <v>0</v>
      </c>
      <c r="C17" s="122" t="s">
        <v>116</v>
      </c>
      <c r="D17" s="122"/>
      <c r="E17" s="122">
        <v>28083</v>
      </c>
      <c r="F17" s="122"/>
      <c r="G17" s="122" t="s">
        <v>116</v>
      </c>
      <c r="H17" s="122"/>
      <c r="I17" s="122" t="s">
        <v>116</v>
      </c>
      <c r="J17" s="122"/>
      <c r="K17" s="122">
        <v>28083</v>
      </c>
      <c r="L17" s="122"/>
    </row>
    <row r="18" spans="1:12" ht="13.5" x14ac:dyDescent="0.25">
      <c r="A18" s="120" t="s">
        <v>8</v>
      </c>
      <c r="B18" s="121" t="s">
        <v>175</v>
      </c>
      <c r="C18" s="122" t="s">
        <v>259</v>
      </c>
      <c r="D18" s="122" t="s">
        <v>106</v>
      </c>
      <c r="E18" s="122">
        <v>7540</v>
      </c>
      <c r="F18" s="122">
        <v>12.1</v>
      </c>
      <c r="G18" s="122" t="s">
        <v>259</v>
      </c>
      <c r="H18" s="122" t="s">
        <v>106</v>
      </c>
      <c r="I18" s="122" t="s">
        <v>259</v>
      </c>
      <c r="J18" s="122" t="s">
        <v>106</v>
      </c>
      <c r="K18" s="122">
        <v>7540</v>
      </c>
      <c r="L18" s="122">
        <v>12.1</v>
      </c>
    </row>
    <row r="19" spans="1:12" ht="13.5" x14ac:dyDescent="0.25">
      <c r="A19" s="120"/>
      <c r="B19" s="121" t="s">
        <v>176</v>
      </c>
      <c r="C19" s="122" t="s">
        <v>259</v>
      </c>
      <c r="D19" s="122" t="s">
        <v>106</v>
      </c>
      <c r="E19" s="122">
        <v>1152</v>
      </c>
      <c r="F19" s="122" t="s">
        <v>285</v>
      </c>
      <c r="G19" s="122" t="s">
        <v>259</v>
      </c>
      <c r="H19" s="122" t="s">
        <v>106</v>
      </c>
      <c r="I19" s="122" t="s">
        <v>259</v>
      </c>
      <c r="J19" s="122" t="s">
        <v>106</v>
      </c>
      <c r="K19" s="122">
        <v>1152</v>
      </c>
      <c r="L19" s="122" t="s">
        <v>285</v>
      </c>
    </row>
    <row r="20" spans="1:12" ht="13.5" x14ac:dyDescent="0.25">
      <c r="A20" s="120"/>
      <c r="B20" s="121" t="s">
        <v>0</v>
      </c>
      <c r="C20" s="122" t="s">
        <v>259</v>
      </c>
      <c r="D20" s="122"/>
      <c r="E20" s="122">
        <v>8693</v>
      </c>
      <c r="F20" s="122"/>
      <c r="G20" s="122" t="s">
        <v>259</v>
      </c>
      <c r="H20" s="122"/>
      <c r="I20" s="122" t="s">
        <v>259</v>
      </c>
      <c r="J20" s="122"/>
      <c r="K20" s="122">
        <v>8693</v>
      </c>
      <c r="L20" s="122"/>
    </row>
    <row r="21" spans="1:12" ht="13.5" x14ac:dyDescent="0.25">
      <c r="A21" s="120" t="s">
        <v>10</v>
      </c>
      <c r="B21" s="121" t="s">
        <v>175</v>
      </c>
      <c r="C21" s="122" t="s">
        <v>116</v>
      </c>
      <c r="D21" s="122" t="s">
        <v>106</v>
      </c>
      <c r="E21" s="122">
        <v>13098</v>
      </c>
      <c r="F21" s="122">
        <v>6.9</v>
      </c>
      <c r="G21" s="122" t="s">
        <v>116</v>
      </c>
      <c r="H21" s="122" t="s">
        <v>106</v>
      </c>
      <c r="I21" s="122" t="s">
        <v>116</v>
      </c>
      <c r="J21" s="122" t="s">
        <v>106</v>
      </c>
      <c r="K21" s="122">
        <v>13098</v>
      </c>
      <c r="L21" s="122">
        <v>6.9</v>
      </c>
    </row>
    <row r="22" spans="1:12" ht="13.5" x14ac:dyDescent="0.25">
      <c r="A22" s="120"/>
      <c r="B22" s="121" t="s">
        <v>176</v>
      </c>
      <c r="C22" s="122" t="s">
        <v>116</v>
      </c>
      <c r="D22" s="122" t="s">
        <v>106</v>
      </c>
      <c r="E22" s="122">
        <v>3466</v>
      </c>
      <c r="F22" s="122">
        <v>14</v>
      </c>
      <c r="G22" s="122" t="s">
        <v>116</v>
      </c>
      <c r="H22" s="122" t="s">
        <v>106</v>
      </c>
      <c r="I22" s="122" t="s">
        <v>116</v>
      </c>
      <c r="J22" s="122" t="s">
        <v>106</v>
      </c>
      <c r="K22" s="122">
        <v>3466</v>
      </c>
      <c r="L22" s="122">
        <v>14</v>
      </c>
    </row>
    <row r="23" spans="1:12" ht="13.5" x14ac:dyDescent="0.25">
      <c r="A23" s="120"/>
      <c r="B23" s="121" t="s">
        <v>0</v>
      </c>
      <c r="C23" s="122" t="s">
        <v>116</v>
      </c>
      <c r="D23" s="122"/>
      <c r="E23" s="122">
        <v>16564</v>
      </c>
      <c r="F23" s="122"/>
      <c r="G23" s="122" t="s">
        <v>116</v>
      </c>
      <c r="H23" s="122"/>
      <c r="I23" s="122" t="s">
        <v>116</v>
      </c>
      <c r="J23" s="122"/>
      <c r="K23" s="122">
        <v>16564</v>
      </c>
      <c r="L23" s="122"/>
    </row>
    <row r="24" spans="1:12" ht="13.5" x14ac:dyDescent="0.25">
      <c r="A24" s="120" t="s">
        <v>20</v>
      </c>
      <c r="B24" s="121" t="s">
        <v>175</v>
      </c>
      <c r="C24" s="122" t="s">
        <v>141</v>
      </c>
      <c r="D24" s="122" t="s">
        <v>248</v>
      </c>
      <c r="E24" s="122">
        <v>77568</v>
      </c>
      <c r="F24" s="122">
        <v>2.8</v>
      </c>
      <c r="G24" s="122" t="s">
        <v>141</v>
      </c>
      <c r="H24" s="122" t="s">
        <v>248</v>
      </c>
      <c r="I24" s="122" t="s">
        <v>141</v>
      </c>
      <c r="J24" s="122" t="s">
        <v>248</v>
      </c>
      <c r="K24" s="122">
        <v>77568</v>
      </c>
      <c r="L24" s="122">
        <v>2.8</v>
      </c>
    </row>
    <row r="25" spans="1:12" ht="13.5" x14ac:dyDescent="0.25">
      <c r="A25" s="120"/>
      <c r="B25" s="121" t="s">
        <v>176</v>
      </c>
      <c r="C25" s="122" t="s">
        <v>141</v>
      </c>
      <c r="D25" s="122" t="s">
        <v>248</v>
      </c>
      <c r="E25" s="122">
        <v>22748</v>
      </c>
      <c r="F25" s="122">
        <v>5.5</v>
      </c>
      <c r="G25" s="122" t="s">
        <v>141</v>
      </c>
      <c r="H25" s="122" t="s">
        <v>248</v>
      </c>
      <c r="I25" s="122" t="s">
        <v>141</v>
      </c>
      <c r="J25" s="122" t="s">
        <v>248</v>
      </c>
      <c r="K25" s="122">
        <v>22748</v>
      </c>
      <c r="L25" s="122">
        <v>5.5</v>
      </c>
    </row>
    <row r="26" spans="1:12" ht="13.5" x14ac:dyDescent="0.25">
      <c r="A26" s="120"/>
      <c r="B26" s="121" t="s">
        <v>0</v>
      </c>
      <c r="C26" s="122" t="s">
        <v>141</v>
      </c>
      <c r="D26" s="122"/>
      <c r="E26" s="122">
        <v>100317</v>
      </c>
      <c r="F26" s="122"/>
      <c r="G26" s="122" t="s">
        <v>141</v>
      </c>
      <c r="H26" s="122"/>
      <c r="I26" s="122" t="s">
        <v>141</v>
      </c>
      <c r="J26" s="122"/>
      <c r="K26" s="122">
        <v>100317</v>
      </c>
      <c r="L26" s="122"/>
    </row>
    <row r="29" spans="1:12" ht="13.5" x14ac:dyDescent="0.25">
      <c r="A29" s="123"/>
      <c r="B29" s="124"/>
      <c r="C29" s="122" t="s">
        <v>91</v>
      </c>
      <c r="D29" s="122" t="s">
        <v>92</v>
      </c>
      <c r="E29" s="122" t="s">
        <v>240</v>
      </c>
      <c r="F29" s="122" t="s">
        <v>92</v>
      </c>
      <c r="G29" s="122" t="s">
        <v>93</v>
      </c>
      <c r="H29" s="122" t="s">
        <v>92</v>
      </c>
      <c r="I29" s="122" t="s">
        <v>241</v>
      </c>
      <c r="J29" s="122" t="s">
        <v>92</v>
      </c>
      <c r="K29" s="122" t="s">
        <v>0</v>
      </c>
      <c r="L29" s="122" t="s">
        <v>92</v>
      </c>
    </row>
    <row r="30" spans="1:12" ht="13.5" x14ac:dyDescent="0.25">
      <c r="A30" s="123" t="s">
        <v>174</v>
      </c>
      <c r="B30" s="121" t="s">
        <v>175</v>
      </c>
      <c r="C30" s="122" t="s">
        <v>141</v>
      </c>
      <c r="D30" s="122" t="s">
        <v>248</v>
      </c>
      <c r="E30" s="122">
        <v>539716</v>
      </c>
      <c r="F30" s="122">
        <v>1.3</v>
      </c>
      <c r="G30" s="122" t="s">
        <v>141</v>
      </c>
      <c r="H30" s="122" t="s">
        <v>248</v>
      </c>
      <c r="I30" s="122" t="s">
        <v>141</v>
      </c>
      <c r="J30" s="122" t="s">
        <v>248</v>
      </c>
      <c r="K30" s="122">
        <v>539716</v>
      </c>
      <c r="L30" s="122">
        <v>1.3</v>
      </c>
    </row>
    <row r="31" spans="1:12" ht="13.5" x14ac:dyDescent="0.25">
      <c r="A31" s="123"/>
      <c r="B31" s="121" t="s">
        <v>176</v>
      </c>
      <c r="C31" s="122" t="s">
        <v>141</v>
      </c>
      <c r="D31" s="122" t="s">
        <v>248</v>
      </c>
      <c r="E31" s="122">
        <v>149643</v>
      </c>
      <c r="F31" s="122">
        <v>2.7</v>
      </c>
      <c r="G31" s="122" t="s">
        <v>141</v>
      </c>
      <c r="H31" s="122" t="s">
        <v>248</v>
      </c>
      <c r="I31" s="122" t="s">
        <v>141</v>
      </c>
      <c r="J31" s="122" t="s">
        <v>248</v>
      </c>
      <c r="K31" s="122">
        <v>149643</v>
      </c>
      <c r="L31" s="122">
        <v>2.7</v>
      </c>
    </row>
    <row r="32" spans="1:12" ht="13.5" x14ac:dyDescent="0.25">
      <c r="A32" s="123"/>
      <c r="B32" s="121" t="s">
        <v>0</v>
      </c>
      <c r="C32" s="122" t="s">
        <v>141</v>
      </c>
      <c r="D32" s="122"/>
      <c r="E32" s="122">
        <v>689359</v>
      </c>
      <c r="F32" s="122"/>
      <c r="G32" s="122" t="s">
        <v>141</v>
      </c>
      <c r="H32" s="122"/>
      <c r="I32" s="122" t="s">
        <v>141</v>
      </c>
      <c r="J32" s="122"/>
      <c r="K32" s="122">
        <v>689359</v>
      </c>
      <c r="L32" s="122"/>
    </row>
    <row r="33" spans="1:12" ht="13.5" x14ac:dyDescent="0.25">
      <c r="A33" s="123" t="s">
        <v>2</v>
      </c>
      <c r="B33" s="121" t="s">
        <v>175</v>
      </c>
      <c r="C33" s="122" t="s">
        <v>116</v>
      </c>
      <c r="D33" s="122" t="s">
        <v>248</v>
      </c>
      <c r="E33" s="122">
        <v>48179</v>
      </c>
      <c r="F33" s="122">
        <v>5</v>
      </c>
      <c r="G33" s="122" t="s">
        <v>116</v>
      </c>
      <c r="H33" s="122" t="s">
        <v>248</v>
      </c>
      <c r="I33" s="122" t="s">
        <v>116</v>
      </c>
      <c r="J33" s="122" t="s">
        <v>248</v>
      </c>
      <c r="K33" s="122">
        <v>48179</v>
      </c>
      <c r="L33" s="122">
        <v>5</v>
      </c>
    </row>
    <row r="34" spans="1:12" ht="13.5" x14ac:dyDescent="0.25">
      <c r="A34" s="123"/>
      <c r="B34" s="121" t="s">
        <v>176</v>
      </c>
      <c r="C34" s="122" t="s">
        <v>116</v>
      </c>
      <c r="D34" s="122" t="s">
        <v>248</v>
      </c>
      <c r="E34" s="122">
        <v>19185</v>
      </c>
      <c r="F34" s="122">
        <v>8.5</v>
      </c>
      <c r="G34" s="122" t="s">
        <v>116</v>
      </c>
      <c r="H34" s="122" t="s">
        <v>248</v>
      </c>
      <c r="I34" s="122" t="s">
        <v>116</v>
      </c>
      <c r="J34" s="122" t="s">
        <v>248</v>
      </c>
      <c r="K34" s="122">
        <v>19185</v>
      </c>
      <c r="L34" s="122">
        <v>8.5</v>
      </c>
    </row>
    <row r="35" spans="1:12" ht="13.5" x14ac:dyDescent="0.25">
      <c r="A35" s="123"/>
      <c r="B35" s="121" t="s">
        <v>0</v>
      </c>
      <c r="C35" s="122" t="s">
        <v>116</v>
      </c>
      <c r="D35" s="122"/>
      <c r="E35" s="122">
        <v>67364</v>
      </c>
      <c r="F35" s="122"/>
      <c r="G35" s="122" t="s">
        <v>116</v>
      </c>
      <c r="H35" s="122"/>
      <c r="I35" s="122" t="s">
        <v>116</v>
      </c>
      <c r="J35" s="122"/>
      <c r="K35" s="122">
        <v>67364</v>
      </c>
      <c r="L35" s="122"/>
    </row>
    <row r="36" spans="1:12" ht="13.5" x14ac:dyDescent="0.25">
      <c r="A36" s="123" t="s">
        <v>3</v>
      </c>
      <c r="B36" s="121" t="s">
        <v>175</v>
      </c>
      <c r="C36" s="122" t="s">
        <v>116</v>
      </c>
      <c r="D36" s="122" t="s">
        <v>106</v>
      </c>
      <c r="E36" s="122">
        <v>37003</v>
      </c>
      <c r="F36" s="122">
        <v>5.6</v>
      </c>
      <c r="G36" s="122" t="s">
        <v>116</v>
      </c>
      <c r="H36" s="122" t="s">
        <v>106</v>
      </c>
      <c r="I36" s="122" t="s">
        <v>116</v>
      </c>
      <c r="J36" s="122" t="s">
        <v>106</v>
      </c>
      <c r="K36" s="122">
        <v>37003</v>
      </c>
      <c r="L36" s="122">
        <v>5.6</v>
      </c>
    </row>
    <row r="37" spans="1:12" ht="13.5" x14ac:dyDescent="0.25">
      <c r="A37" s="123"/>
      <c r="B37" s="121" t="s">
        <v>176</v>
      </c>
      <c r="C37" s="122" t="s">
        <v>116</v>
      </c>
      <c r="D37" s="122" t="s">
        <v>106</v>
      </c>
      <c r="E37" s="122">
        <v>7188</v>
      </c>
      <c r="F37" s="122">
        <v>13.5</v>
      </c>
      <c r="G37" s="122" t="s">
        <v>116</v>
      </c>
      <c r="H37" s="122" t="s">
        <v>106</v>
      </c>
      <c r="I37" s="122" t="s">
        <v>116</v>
      </c>
      <c r="J37" s="122" t="s">
        <v>106</v>
      </c>
      <c r="K37" s="122">
        <v>7188</v>
      </c>
      <c r="L37" s="122">
        <v>13.5</v>
      </c>
    </row>
    <row r="38" spans="1:12" ht="13.5" x14ac:dyDescent="0.25">
      <c r="A38" s="123"/>
      <c r="B38" s="121" t="s">
        <v>0</v>
      </c>
      <c r="C38" s="122" t="s">
        <v>116</v>
      </c>
      <c r="D38" s="122"/>
      <c r="E38" s="122">
        <v>44191</v>
      </c>
      <c r="F38" s="122"/>
      <c r="G38" s="122" t="s">
        <v>116</v>
      </c>
      <c r="H38" s="122"/>
      <c r="I38" s="122" t="s">
        <v>116</v>
      </c>
      <c r="J38" s="122"/>
      <c r="K38" s="122">
        <v>44191</v>
      </c>
      <c r="L38" s="122"/>
    </row>
    <row r="39" spans="1:12" ht="13.5" x14ac:dyDescent="0.25">
      <c r="A39" s="123" t="s">
        <v>4</v>
      </c>
      <c r="B39" s="121" t="s">
        <v>175</v>
      </c>
      <c r="C39" s="122" t="s">
        <v>116</v>
      </c>
      <c r="D39" s="122" t="s">
        <v>106</v>
      </c>
      <c r="E39" s="122">
        <v>31313</v>
      </c>
      <c r="F39" s="122">
        <v>4.4000000000000004</v>
      </c>
      <c r="G39" s="122" t="s">
        <v>116</v>
      </c>
      <c r="H39" s="122" t="s">
        <v>106</v>
      </c>
      <c r="I39" s="122" t="s">
        <v>116</v>
      </c>
      <c r="J39" s="122" t="s">
        <v>106</v>
      </c>
      <c r="K39" s="122">
        <v>31313</v>
      </c>
      <c r="L39" s="122">
        <v>4.4000000000000004</v>
      </c>
    </row>
    <row r="40" spans="1:12" ht="13.5" x14ac:dyDescent="0.25">
      <c r="A40" s="123"/>
      <c r="B40" s="121" t="s">
        <v>176</v>
      </c>
      <c r="C40" s="122" t="s">
        <v>116</v>
      </c>
      <c r="D40" s="122" t="s">
        <v>106</v>
      </c>
      <c r="E40" s="122">
        <v>6792</v>
      </c>
      <c r="F40" s="122">
        <v>10.4</v>
      </c>
      <c r="G40" s="122" t="s">
        <v>116</v>
      </c>
      <c r="H40" s="122" t="s">
        <v>106</v>
      </c>
      <c r="I40" s="122" t="s">
        <v>116</v>
      </c>
      <c r="J40" s="122" t="s">
        <v>106</v>
      </c>
      <c r="K40" s="122">
        <v>6792</v>
      </c>
      <c r="L40" s="122">
        <v>10.4</v>
      </c>
    </row>
    <row r="41" spans="1:12" ht="13.5" x14ac:dyDescent="0.25">
      <c r="A41" s="123"/>
      <c r="B41" s="121" t="s">
        <v>0</v>
      </c>
      <c r="C41" s="122" t="s">
        <v>116</v>
      </c>
      <c r="D41" s="122"/>
      <c r="E41" s="122">
        <v>38105</v>
      </c>
      <c r="F41" s="122"/>
      <c r="G41" s="122" t="s">
        <v>116</v>
      </c>
      <c r="H41" s="122"/>
      <c r="I41" s="122" t="s">
        <v>116</v>
      </c>
      <c r="J41" s="122"/>
      <c r="K41" s="122">
        <v>38105</v>
      </c>
      <c r="L41" s="122"/>
    </row>
    <row r="42" spans="1:12" ht="13.5" x14ac:dyDescent="0.25">
      <c r="A42" s="123" t="s">
        <v>5</v>
      </c>
      <c r="B42" s="121" t="s">
        <v>175</v>
      </c>
      <c r="C42" s="122" t="s">
        <v>259</v>
      </c>
      <c r="D42" s="122" t="s">
        <v>106</v>
      </c>
      <c r="E42" s="122">
        <v>2838</v>
      </c>
      <c r="F42" s="122">
        <v>20.8</v>
      </c>
      <c r="G42" s="122" t="s">
        <v>259</v>
      </c>
      <c r="H42" s="122" t="s">
        <v>106</v>
      </c>
      <c r="I42" s="122" t="s">
        <v>259</v>
      </c>
      <c r="J42" s="122" t="s">
        <v>106</v>
      </c>
      <c r="K42" s="122">
        <v>2838</v>
      </c>
      <c r="L42" s="122">
        <v>20.8</v>
      </c>
    </row>
    <row r="43" spans="1:12" ht="13.5" x14ac:dyDescent="0.25">
      <c r="A43" s="123"/>
      <c r="B43" s="121" t="s">
        <v>176</v>
      </c>
      <c r="C43" s="122" t="s">
        <v>259</v>
      </c>
      <c r="D43" s="122" t="s">
        <v>106</v>
      </c>
      <c r="E43" s="122">
        <v>566</v>
      </c>
      <c r="F43" s="122" t="s">
        <v>286</v>
      </c>
      <c r="G43" s="122" t="s">
        <v>259</v>
      </c>
      <c r="H43" s="122" t="s">
        <v>106</v>
      </c>
      <c r="I43" s="122" t="s">
        <v>259</v>
      </c>
      <c r="J43" s="122" t="s">
        <v>106</v>
      </c>
      <c r="K43" s="122">
        <v>566</v>
      </c>
      <c r="L43" s="122" t="s">
        <v>286</v>
      </c>
    </row>
    <row r="44" spans="1:12" ht="13.5" x14ac:dyDescent="0.25">
      <c r="A44" s="123"/>
      <c r="B44" s="121" t="s">
        <v>0</v>
      </c>
      <c r="C44" s="122" t="s">
        <v>259</v>
      </c>
      <c r="D44" s="122"/>
      <c r="E44" s="122">
        <v>3403</v>
      </c>
      <c r="F44" s="122"/>
      <c r="G44" s="122" t="s">
        <v>259</v>
      </c>
      <c r="H44" s="122"/>
      <c r="I44" s="122" t="s">
        <v>259</v>
      </c>
      <c r="J44" s="122"/>
      <c r="K44" s="122">
        <v>3403</v>
      </c>
      <c r="L44" s="122"/>
    </row>
    <row r="45" spans="1:12" ht="13.5" x14ac:dyDescent="0.25">
      <c r="A45" s="123" t="s">
        <v>6</v>
      </c>
      <c r="B45" s="121" t="s">
        <v>175</v>
      </c>
      <c r="C45" s="122" t="s">
        <v>116</v>
      </c>
      <c r="D45" s="122" t="s">
        <v>106</v>
      </c>
      <c r="E45" s="122">
        <v>22189</v>
      </c>
      <c r="F45" s="122">
        <v>7.3</v>
      </c>
      <c r="G45" s="122" t="s">
        <v>116</v>
      </c>
      <c r="H45" s="122" t="s">
        <v>106</v>
      </c>
      <c r="I45" s="122" t="s">
        <v>116</v>
      </c>
      <c r="J45" s="122" t="s">
        <v>106</v>
      </c>
      <c r="K45" s="122">
        <v>22189</v>
      </c>
      <c r="L45" s="122">
        <v>7.3</v>
      </c>
    </row>
    <row r="46" spans="1:12" ht="13.5" x14ac:dyDescent="0.25">
      <c r="A46" s="123"/>
      <c r="B46" s="121" t="s">
        <v>176</v>
      </c>
      <c r="C46" s="122" t="s">
        <v>116</v>
      </c>
      <c r="D46" s="122" t="s">
        <v>106</v>
      </c>
      <c r="E46" s="122">
        <v>5894</v>
      </c>
      <c r="F46" s="122">
        <v>14.8</v>
      </c>
      <c r="G46" s="122" t="s">
        <v>116</v>
      </c>
      <c r="H46" s="122" t="s">
        <v>106</v>
      </c>
      <c r="I46" s="122" t="s">
        <v>116</v>
      </c>
      <c r="J46" s="122" t="s">
        <v>106</v>
      </c>
      <c r="K46" s="122">
        <v>5894</v>
      </c>
      <c r="L46" s="122">
        <v>14.8</v>
      </c>
    </row>
    <row r="47" spans="1:12" ht="13.5" x14ac:dyDescent="0.25">
      <c r="A47" s="123"/>
      <c r="B47" s="121" t="s">
        <v>0</v>
      </c>
      <c r="C47" s="122" t="s">
        <v>116</v>
      </c>
      <c r="D47" s="122"/>
      <c r="E47" s="122">
        <v>28083</v>
      </c>
      <c r="F47" s="122"/>
      <c r="G47" s="122" t="s">
        <v>116</v>
      </c>
      <c r="H47" s="122"/>
      <c r="I47" s="122" t="s">
        <v>116</v>
      </c>
      <c r="J47" s="122"/>
      <c r="K47" s="122">
        <v>28083</v>
      </c>
      <c r="L47" s="122"/>
    </row>
    <row r="48" spans="1:12" ht="13.5" x14ac:dyDescent="0.25">
      <c r="A48" s="123" t="s">
        <v>7</v>
      </c>
      <c r="B48" s="121" t="s">
        <v>175</v>
      </c>
      <c r="C48" s="122" t="s">
        <v>259</v>
      </c>
      <c r="D48" s="122" t="s">
        <v>106</v>
      </c>
      <c r="E48" s="122">
        <v>5236</v>
      </c>
      <c r="F48" s="122">
        <v>15.5</v>
      </c>
      <c r="G48" s="122" t="s">
        <v>259</v>
      </c>
      <c r="H48" s="122" t="s">
        <v>106</v>
      </c>
      <c r="I48" s="122" t="s">
        <v>259</v>
      </c>
      <c r="J48" s="122" t="s">
        <v>106</v>
      </c>
      <c r="K48" s="122">
        <v>5236</v>
      </c>
      <c r="L48" s="122">
        <v>15.5</v>
      </c>
    </row>
    <row r="49" spans="1:12" ht="13.5" x14ac:dyDescent="0.25">
      <c r="A49" s="123"/>
      <c r="B49" s="121" t="s">
        <v>176</v>
      </c>
      <c r="C49" s="122" t="s">
        <v>259</v>
      </c>
      <c r="D49" s="122" t="s">
        <v>106</v>
      </c>
      <c r="E49" s="122">
        <v>554</v>
      </c>
      <c r="F49" s="122" t="s">
        <v>287</v>
      </c>
      <c r="G49" s="122" t="s">
        <v>259</v>
      </c>
      <c r="H49" s="122" t="s">
        <v>106</v>
      </c>
      <c r="I49" s="122" t="s">
        <v>259</v>
      </c>
      <c r="J49" s="122" t="s">
        <v>106</v>
      </c>
      <c r="K49" s="122">
        <v>554</v>
      </c>
      <c r="L49" s="122" t="s">
        <v>287</v>
      </c>
    </row>
    <row r="50" spans="1:12" ht="13.5" x14ac:dyDescent="0.25">
      <c r="A50" s="123"/>
      <c r="B50" s="121" t="s">
        <v>0</v>
      </c>
      <c r="C50" s="122" t="s">
        <v>259</v>
      </c>
      <c r="D50" s="122"/>
      <c r="E50" s="122">
        <v>5790</v>
      </c>
      <c r="F50" s="122"/>
      <c r="G50" s="122" t="s">
        <v>259</v>
      </c>
      <c r="H50" s="122"/>
      <c r="I50" s="122" t="s">
        <v>259</v>
      </c>
      <c r="J50" s="122"/>
      <c r="K50" s="122">
        <v>5790</v>
      </c>
      <c r="L50" s="122"/>
    </row>
    <row r="51" spans="1:12" ht="13.5" x14ac:dyDescent="0.25">
      <c r="A51" s="123" t="s">
        <v>8</v>
      </c>
      <c r="B51" s="121" t="s">
        <v>175</v>
      </c>
      <c r="C51" s="122" t="s">
        <v>259</v>
      </c>
      <c r="D51" s="122" t="s">
        <v>106</v>
      </c>
      <c r="E51" s="122">
        <v>7540</v>
      </c>
      <c r="F51" s="122">
        <v>12.1</v>
      </c>
      <c r="G51" s="122" t="s">
        <v>259</v>
      </c>
      <c r="H51" s="122" t="s">
        <v>106</v>
      </c>
      <c r="I51" s="122" t="s">
        <v>259</v>
      </c>
      <c r="J51" s="122" t="s">
        <v>106</v>
      </c>
      <c r="K51" s="122">
        <v>7540</v>
      </c>
      <c r="L51" s="122">
        <v>12.1</v>
      </c>
    </row>
    <row r="52" spans="1:12" ht="13.5" x14ac:dyDescent="0.25">
      <c r="A52" s="123"/>
      <c r="B52" s="121" t="s">
        <v>176</v>
      </c>
      <c r="C52" s="122" t="s">
        <v>259</v>
      </c>
      <c r="D52" s="122" t="s">
        <v>106</v>
      </c>
      <c r="E52" s="122">
        <v>1152</v>
      </c>
      <c r="F52" s="122" t="s">
        <v>285</v>
      </c>
      <c r="G52" s="122" t="s">
        <v>259</v>
      </c>
      <c r="H52" s="122" t="s">
        <v>106</v>
      </c>
      <c r="I52" s="122" t="s">
        <v>259</v>
      </c>
      <c r="J52" s="122" t="s">
        <v>106</v>
      </c>
      <c r="K52" s="122">
        <v>1152</v>
      </c>
      <c r="L52" s="122" t="s">
        <v>285</v>
      </c>
    </row>
    <row r="53" spans="1:12" ht="13.5" x14ac:dyDescent="0.25">
      <c r="A53" s="123"/>
      <c r="B53" s="121" t="s">
        <v>0</v>
      </c>
      <c r="C53" s="122" t="s">
        <v>259</v>
      </c>
      <c r="D53" s="122"/>
      <c r="E53" s="122">
        <v>8693</v>
      </c>
      <c r="F53" s="122"/>
      <c r="G53" s="122" t="s">
        <v>259</v>
      </c>
      <c r="H53" s="122"/>
      <c r="I53" s="122" t="s">
        <v>259</v>
      </c>
      <c r="J53" s="122"/>
      <c r="K53" s="122">
        <v>8693</v>
      </c>
      <c r="L53" s="122"/>
    </row>
    <row r="54" spans="1:12" ht="13.5" x14ac:dyDescent="0.25">
      <c r="A54" s="123" t="s">
        <v>9</v>
      </c>
      <c r="B54" s="121" t="s">
        <v>175</v>
      </c>
      <c r="C54" s="122" t="s">
        <v>259</v>
      </c>
      <c r="D54" s="122" t="s">
        <v>106</v>
      </c>
      <c r="E54" s="122">
        <v>3806</v>
      </c>
      <c r="F54" s="122">
        <v>18.3</v>
      </c>
      <c r="G54" s="122" t="s">
        <v>259</v>
      </c>
      <c r="H54" s="122" t="s">
        <v>106</v>
      </c>
      <c r="I54" s="122" t="s">
        <v>259</v>
      </c>
      <c r="J54" s="122" t="s">
        <v>106</v>
      </c>
      <c r="K54" s="122">
        <v>3806</v>
      </c>
      <c r="L54" s="122">
        <v>18.3</v>
      </c>
    </row>
    <row r="55" spans="1:12" ht="13.5" x14ac:dyDescent="0.25">
      <c r="A55" s="123"/>
      <c r="B55" s="121" t="s">
        <v>176</v>
      </c>
      <c r="C55" s="122" t="s">
        <v>259</v>
      </c>
      <c r="D55" s="122" t="s">
        <v>106</v>
      </c>
      <c r="E55" s="122">
        <v>1225</v>
      </c>
      <c r="F55" s="122" t="s">
        <v>288</v>
      </c>
      <c r="G55" s="122" t="s">
        <v>259</v>
      </c>
      <c r="H55" s="122" t="s">
        <v>106</v>
      </c>
      <c r="I55" s="122" t="s">
        <v>259</v>
      </c>
      <c r="J55" s="122" t="s">
        <v>106</v>
      </c>
      <c r="K55" s="122">
        <v>1225</v>
      </c>
      <c r="L55" s="122" t="s">
        <v>288</v>
      </c>
    </row>
    <row r="56" spans="1:12" ht="13.5" x14ac:dyDescent="0.25">
      <c r="A56" s="123"/>
      <c r="B56" s="121" t="s">
        <v>0</v>
      </c>
      <c r="C56" s="122" t="s">
        <v>259</v>
      </c>
      <c r="D56" s="122"/>
      <c r="E56" s="122">
        <v>5031</v>
      </c>
      <c r="F56" s="122"/>
      <c r="G56" s="122" t="s">
        <v>259</v>
      </c>
      <c r="H56" s="122"/>
      <c r="I56" s="122" t="s">
        <v>259</v>
      </c>
      <c r="J56" s="122"/>
      <c r="K56" s="122">
        <v>5031</v>
      </c>
      <c r="L56" s="122"/>
    </row>
    <row r="57" spans="1:12" ht="13.5" x14ac:dyDescent="0.25">
      <c r="A57" s="123" t="s">
        <v>10</v>
      </c>
      <c r="B57" s="121" t="s">
        <v>175</v>
      </c>
      <c r="C57" s="122" t="s">
        <v>116</v>
      </c>
      <c r="D57" s="122" t="s">
        <v>106</v>
      </c>
      <c r="E57" s="122">
        <v>13098</v>
      </c>
      <c r="F57" s="122">
        <v>6.9</v>
      </c>
      <c r="G57" s="122" t="s">
        <v>116</v>
      </c>
      <c r="H57" s="122" t="s">
        <v>106</v>
      </c>
      <c r="I57" s="122" t="s">
        <v>116</v>
      </c>
      <c r="J57" s="122" t="s">
        <v>106</v>
      </c>
      <c r="K57" s="122">
        <v>13098</v>
      </c>
      <c r="L57" s="122">
        <v>6.9</v>
      </c>
    </row>
    <row r="58" spans="1:12" ht="13.5" x14ac:dyDescent="0.25">
      <c r="A58" s="123"/>
      <c r="B58" s="121" t="s">
        <v>176</v>
      </c>
      <c r="C58" s="122" t="s">
        <v>116</v>
      </c>
      <c r="D58" s="122" t="s">
        <v>106</v>
      </c>
      <c r="E58" s="122">
        <v>3466</v>
      </c>
      <c r="F58" s="122">
        <v>14</v>
      </c>
      <c r="G58" s="122" t="s">
        <v>116</v>
      </c>
      <c r="H58" s="122" t="s">
        <v>106</v>
      </c>
      <c r="I58" s="122" t="s">
        <v>116</v>
      </c>
      <c r="J58" s="122" t="s">
        <v>106</v>
      </c>
      <c r="K58" s="122">
        <v>3466</v>
      </c>
      <c r="L58" s="122">
        <v>14</v>
      </c>
    </row>
    <row r="59" spans="1:12" ht="13.5" x14ac:dyDescent="0.25">
      <c r="A59" s="123"/>
      <c r="B59" s="121" t="s">
        <v>0</v>
      </c>
      <c r="C59" s="122" t="s">
        <v>116</v>
      </c>
      <c r="D59" s="122"/>
      <c r="E59" s="122">
        <v>16564</v>
      </c>
      <c r="F59" s="122"/>
      <c r="G59" s="122" t="s">
        <v>116</v>
      </c>
      <c r="H59" s="122"/>
      <c r="I59" s="122" t="s">
        <v>116</v>
      </c>
      <c r="J59" s="122"/>
      <c r="K59" s="122">
        <v>16564</v>
      </c>
      <c r="L59" s="122"/>
    </row>
    <row r="60" spans="1:12" ht="13.5" x14ac:dyDescent="0.25">
      <c r="A60" s="123" t="s">
        <v>11</v>
      </c>
      <c r="B60" s="121" t="s">
        <v>175</v>
      </c>
      <c r="C60" s="122" t="s">
        <v>116</v>
      </c>
      <c r="D60" s="122" t="s">
        <v>106</v>
      </c>
      <c r="E60" s="122">
        <v>31792</v>
      </c>
      <c r="F60" s="122">
        <v>6.1</v>
      </c>
      <c r="G60" s="122" t="s">
        <v>116</v>
      </c>
      <c r="H60" s="122" t="s">
        <v>106</v>
      </c>
      <c r="I60" s="122" t="s">
        <v>116</v>
      </c>
      <c r="J60" s="122" t="s">
        <v>106</v>
      </c>
      <c r="K60" s="122">
        <v>31792</v>
      </c>
      <c r="L60" s="122">
        <v>6.1</v>
      </c>
    </row>
    <row r="61" spans="1:12" ht="13.5" x14ac:dyDescent="0.25">
      <c r="A61" s="123"/>
      <c r="B61" s="121" t="s">
        <v>176</v>
      </c>
      <c r="C61" s="122" t="s">
        <v>116</v>
      </c>
      <c r="D61" s="122" t="s">
        <v>106</v>
      </c>
      <c r="E61" s="122">
        <v>5042</v>
      </c>
      <c r="F61" s="122">
        <v>16.3</v>
      </c>
      <c r="G61" s="122" t="s">
        <v>116</v>
      </c>
      <c r="H61" s="122" t="s">
        <v>106</v>
      </c>
      <c r="I61" s="122" t="s">
        <v>116</v>
      </c>
      <c r="J61" s="122" t="s">
        <v>106</v>
      </c>
      <c r="K61" s="122">
        <v>5042</v>
      </c>
      <c r="L61" s="122">
        <v>16.3</v>
      </c>
    </row>
    <row r="62" spans="1:12" ht="13.5" x14ac:dyDescent="0.25">
      <c r="A62" s="123"/>
      <c r="B62" s="121" t="s">
        <v>0</v>
      </c>
      <c r="C62" s="122" t="s">
        <v>116</v>
      </c>
      <c r="D62" s="122"/>
      <c r="E62" s="122">
        <v>36834</v>
      </c>
      <c r="F62" s="122"/>
      <c r="G62" s="122" t="s">
        <v>116</v>
      </c>
      <c r="H62" s="122"/>
      <c r="I62" s="122" t="s">
        <v>116</v>
      </c>
      <c r="J62" s="122"/>
      <c r="K62" s="122">
        <v>36834</v>
      </c>
      <c r="L62" s="122"/>
    </row>
    <row r="63" spans="1:12" ht="13.5" x14ac:dyDescent="0.25">
      <c r="A63" s="123" t="s">
        <v>12</v>
      </c>
      <c r="B63" s="121" t="s">
        <v>175</v>
      </c>
      <c r="C63" s="122" t="s">
        <v>116</v>
      </c>
      <c r="D63" s="122" t="s">
        <v>106</v>
      </c>
      <c r="E63" s="122">
        <v>38031</v>
      </c>
      <c r="F63" s="122">
        <v>5.6</v>
      </c>
      <c r="G63" s="122" t="s">
        <v>116</v>
      </c>
      <c r="H63" s="122" t="s">
        <v>106</v>
      </c>
      <c r="I63" s="122" t="s">
        <v>116</v>
      </c>
      <c r="J63" s="122" t="s">
        <v>106</v>
      </c>
      <c r="K63" s="122">
        <v>38031</v>
      </c>
      <c r="L63" s="122">
        <v>5.6</v>
      </c>
    </row>
    <row r="64" spans="1:12" ht="13.5" x14ac:dyDescent="0.25">
      <c r="A64" s="123"/>
      <c r="B64" s="121" t="s">
        <v>176</v>
      </c>
      <c r="C64" s="122" t="s">
        <v>116</v>
      </c>
      <c r="D64" s="122" t="s">
        <v>106</v>
      </c>
      <c r="E64" s="122">
        <v>8198</v>
      </c>
      <c r="F64" s="122">
        <v>13.1</v>
      </c>
      <c r="G64" s="122" t="s">
        <v>116</v>
      </c>
      <c r="H64" s="122" t="s">
        <v>106</v>
      </c>
      <c r="I64" s="122" t="s">
        <v>116</v>
      </c>
      <c r="J64" s="122" t="s">
        <v>106</v>
      </c>
      <c r="K64" s="122">
        <v>8198</v>
      </c>
      <c r="L64" s="122">
        <v>13.1</v>
      </c>
    </row>
    <row r="65" spans="1:12" ht="13.5" x14ac:dyDescent="0.25">
      <c r="A65" s="123"/>
      <c r="B65" s="121" t="s">
        <v>0</v>
      </c>
      <c r="C65" s="122" t="s">
        <v>116</v>
      </c>
      <c r="D65" s="122"/>
      <c r="E65" s="122">
        <v>46230</v>
      </c>
      <c r="F65" s="122"/>
      <c r="G65" s="122" t="s">
        <v>116</v>
      </c>
      <c r="H65" s="122"/>
      <c r="I65" s="122" t="s">
        <v>116</v>
      </c>
      <c r="J65" s="122"/>
      <c r="K65" s="122">
        <v>46230</v>
      </c>
      <c r="L65" s="122"/>
    </row>
    <row r="66" spans="1:12" ht="13.5" x14ac:dyDescent="0.25">
      <c r="A66" s="123" t="s">
        <v>13</v>
      </c>
      <c r="B66" s="121" t="s">
        <v>175</v>
      </c>
      <c r="C66" s="122" t="s">
        <v>116</v>
      </c>
      <c r="D66" s="122" t="s">
        <v>106</v>
      </c>
      <c r="E66" s="122">
        <v>14628</v>
      </c>
      <c r="F66" s="122">
        <v>9.3000000000000007</v>
      </c>
      <c r="G66" s="122" t="s">
        <v>116</v>
      </c>
      <c r="H66" s="122" t="s">
        <v>106</v>
      </c>
      <c r="I66" s="122" t="s">
        <v>116</v>
      </c>
      <c r="J66" s="122" t="s">
        <v>106</v>
      </c>
      <c r="K66" s="122">
        <v>14628</v>
      </c>
      <c r="L66" s="122">
        <v>9.3000000000000007</v>
      </c>
    </row>
    <row r="67" spans="1:12" ht="13.5" x14ac:dyDescent="0.25">
      <c r="A67" s="123"/>
      <c r="B67" s="121" t="s">
        <v>176</v>
      </c>
      <c r="C67" s="122" t="s">
        <v>116</v>
      </c>
      <c r="D67" s="122" t="s">
        <v>106</v>
      </c>
      <c r="E67" s="122">
        <v>8315</v>
      </c>
      <c r="F67" s="122">
        <v>13.4</v>
      </c>
      <c r="G67" s="122" t="s">
        <v>116</v>
      </c>
      <c r="H67" s="122" t="s">
        <v>106</v>
      </c>
      <c r="I67" s="122" t="s">
        <v>116</v>
      </c>
      <c r="J67" s="122" t="s">
        <v>106</v>
      </c>
      <c r="K67" s="122">
        <v>8315</v>
      </c>
      <c r="L67" s="122">
        <v>13.4</v>
      </c>
    </row>
    <row r="68" spans="1:12" ht="13.5" x14ac:dyDescent="0.25">
      <c r="A68" s="123"/>
      <c r="B68" s="121" t="s">
        <v>0</v>
      </c>
      <c r="C68" s="122" t="s">
        <v>116</v>
      </c>
      <c r="D68" s="122"/>
      <c r="E68" s="122">
        <v>22943</v>
      </c>
      <c r="F68" s="122"/>
      <c r="G68" s="122" t="s">
        <v>116</v>
      </c>
      <c r="H68" s="122"/>
      <c r="I68" s="122" t="s">
        <v>116</v>
      </c>
      <c r="J68" s="122"/>
      <c r="K68" s="122">
        <v>22943</v>
      </c>
      <c r="L68" s="122"/>
    </row>
    <row r="69" spans="1:12" ht="13.5" x14ac:dyDescent="0.25">
      <c r="A69" s="123" t="s">
        <v>14</v>
      </c>
      <c r="B69" s="121" t="s">
        <v>175</v>
      </c>
      <c r="C69" s="122" t="s">
        <v>116</v>
      </c>
      <c r="D69" s="122" t="s">
        <v>106</v>
      </c>
      <c r="E69" s="122">
        <v>45771</v>
      </c>
      <c r="F69" s="122">
        <v>5.0999999999999996</v>
      </c>
      <c r="G69" s="122" t="s">
        <v>116</v>
      </c>
      <c r="H69" s="122" t="s">
        <v>106</v>
      </c>
      <c r="I69" s="122" t="s">
        <v>116</v>
      </c>
      <c r="J69" s="122" t="s">
        <v>106</v>
      </c>
      <c r="K69" s="122">
        <v>45771</v>
      </c>
      <c r="L69" s="122">
        <v>5.0999999999999996</v>
      </c>
    </row>
    <row r="70" spans="1:12" ht="13.5" x14ac:dyDescent="0.25">
      <c r="A70" s="123"/>
      <c r="B70" s="121" t="s">
        <v>176</v>
      </c>
      <c r="C70" s="122" t="s">
        <v>116</v>
      </c>
      <c r="D70" s="122" t="s">
        <v>106</v>
      </c>
      <c r="E70" s="122">
        <v>12307</v>
      </c>
      <c r="F70" s="122">
        <v>10.8</v>
      </c>
      <c r="G70" s="122" t="s">
        <v>116</v>
      </c>
      <c r="H70" s="122" t="s">
        <v>106</v>
      </c>
      <c r="I70" s="122" t="s">
        <v>116</v>
      </c>
      <c r="J70" s="122" t="s">
        <v>106</v>
      </c>
      <c r="K70" s="122">
        <v>12307</v>
      </c>
      <c r="L70" s="122">
        <v>10.8</v>
      </c>
    </row>
    <row r="71" spans="1:12" ht="13.5" x14ac:dyDescent="0.25">
      <c r="A71" s="123"/>
      <c r="B71" s="121" t="s">
        <v>0</v>
      </c>
      <c r="C71" s="122" t="s">
        <v>116</v>
      </c>
      <c r="D71" s="122"/>
      <c r="E71" s="122">
        <v>58078</v>
      </c>
      <c r="F71" s="122"/>
      <c r="G71" s="122" t="s">
        <v>116</v>
      </c>
      <c r="H71" s="122"/>
      <c r="I71" s="122" t="s">
        <v>116</v>
      </c>
      <c r="J71" s="122"/>
      <c r="K71" s="122">
        <v>58078</v>
      </c>
      <c r="L71" s="122"/>
    </row>
    <row r="72" spans="1:12" ht="13.5" x14ac:dyDescent="0.25">
      <c r="A72" s="123" t="s">
        <v>15</v>
      </c>
      <c r="B72" s="121" t="s">
        <v>175</v>
      </c>
      <c r="C72" s="122" t="s">
        <v>116</v>
      </c>
      <c r="D72" s="122" t="s">
        <v>106</v>
      </c>
      <c r="E72" s="122">
        <v>8235</v>
      </c>
      <c r="F72" s="122">
        <v>12.4</v>
      </c>
      <c r="G72" s="122" t="s">
        <v>116</v>
      </c>
      <c r="H72" s="122" t="s">
        <v>106</v>
      </c>
      <c r="I72" s="122" t="s">
        <v>116</v>
      </c>
      <c r="J72" s="122" t="s">
        <v>106</v>
      </c>
      <c r="K72" s="122">
        <v>8235</v>
      </c>
      <c r="L72" s="122">
        <v>12.4</v>
      </c>
    </row>
    <row r="73" spans="1:12" ht="13.5" x14ac:dyDescent="0.25">
      <c r="A73" s="123"/>
      <c r="B73" s="121" t="s">
        <v>176</v>
      </c>
      <c r="C73" s="122" t="s">
        <v>116</v>
      </c>
      <c r="D73" s="122" t="s">
        <v>106</v>
      </c>
      <c r="E73" s="122">
        <v>3033</v>
      </c>
      <c r="F73" s="122">
        <v>20.9</v>
      </c>
      <c r="G73" s="122" t="s">
        <v>116</v>
      </c>
      <c r="H73" s="122" t="s">
        <v>106</v>
      </c>
      <c r="I73" s="122" t="s">
        <v>116</v>
      </c>
      <c r="J73" s="122" t="s">
        <v>106</v>
      </c>
      <c r="K73" s="122">
        <v>3033</v>
      </c>
      <c r="L73" s="122">
        <v>20.9</v>
      </c>
    </row>
    <row r="74" spans="1:12" ht="13.5" x14ac:dyDescent="0.25">
      <c r="A74" s="123"/>
      <c r="B74" s="121" t="s">
        <v>0</v>
      </c>
      <c r="C74" s="122" t="s">
        <v>116</v>
      </c>
      <c r="D74" s="122"/>
      <c r="E74" s="122">
        <v>11267</v>
      </c>
      <c r="F74" s="122"/>
      <c r="G74" s="122" t="s">
        <v>116</v>
      </c>
      <c r="H74" s="122"/>
      <c r="I74" s="122" t="s">
        <v>116</v>
      </c>
      <c r="J74" s="122"/>
      <c r="K74" s="122">
        <v>11267</v>
      </c>
      <c r="L74" s="122"/>
    </row>
    <row r="75" spans="1:12" ht="13.5" x14ac:dyDescent="0.25">
      <c r="A75" s="123" t="s">
        <v>16</v>
      </c>
      <c r="B75" s="121" t="s">
        <v>175</v>
      </c>
      <c r="C75" s="122" t="s">
        <v>116</v>
      </c>
      <c r="D75" s="122" t="s">
        <v>106</v>
      </c>
      <c r="E75" s="122">
        <v>10550</v>
      </c>
      <c r="F75" s="122">
        <v>10.9</v>
      </c>
      <c r="G75" s="122" t="s">
        <v>116</v>
      </c>
      <c r="H75" s="122" t="s">
        <v>106</v>
      </c>
      <c r="I75" s="122" t="s">
        <v>116</v>
      </c>
      <c r="J75" s="122" t="s">
        <v>106</v>
      </c>
      <c r="K75" s="122">
        <v>10550</v>
      </c>
      <c r="L75" s="122">
        <v>10.9</v>
      </c>
    </row>
    <row r="76" spans="1:12" ht="13.5" x14ac:dyDescent="0.25">
      <c r="A76" s="123"/>
      <c r="B76" s="121" t="s">
        <v>176</v>
      </c>
      <c r="C76" s="122" t="s">
        <v>116</v>
      </c>
      <c r="D76" s="122" t="s">
        <v>106</v>
      </c>
      <c r="E76" s="122">
        <v>1820</v>
      </c>
      <c r="F76" s="122">
        <v>27.6</v>
      </c>
      <c r="G76" s="122" t="s">
        <v>116</v>
      </c>
      <c r="H76" s="122" t="s">
        <v>106</v>
      </c>
      <c r="I76" s="122" t="s">
        <v>116</v>
      </c>
      <c r="J76" s="122" t="s">
        <v>106</v>
      </c>
      <c r="K76" s="122">
        <v>1820</v>
      </c>
      <c r="L76" s="122">
        <v>27.6</v>
      </c>
    </row>
    <row r="77" spans="1:12" ht="13.5" x14ac:dyDescent="0.25">
      <c r="A77" s="123"/>
      <c r="B77" s="121" t="s">
        <v>0</v>
      </c>
      <c r="C77" s="122" t="s">
        <v>116</v>
      </c>
      <c r="D77" s="122"/>
      <c r="E77" s="122">
        <v>12370</v>
      </c>
      <c r="F77" s="122"/>
      <c r="G77" s="122" t="s">
        <v>116</v>
      </c>
      <c r="H77" s="122"/>
      <c r="I77" s="122" t="s">
        <v>116</v>
      </c>
      <c r="J77" s="122"/>
      <c r="K77" s="122">
        <v>12370</v>
      </c>
      <c r="L77" s="122"/>
    </row>
    <row r="78" spans="1:12" ht="13.5" x14ac:dyDescent="0.25">
      <c r="A78" s="123" t="s">
        <v>17</v>
      </c>
      <c r="B78" s="121" t="s">
        <v>175</v>
      </c>
      <c r="C78" s="122" t="s">
        <v>259</v>
      </c>
      <c r="D78" s="122" t="s">
        <v>117</v>
      </c>
      <c r="E78" s="122">
        <v>2669</v>
      </c>
      <c r="F78" s="122">
        <v>22.5</v>
      </c>
      <c r="G78" s="122" t="s">
        <v>259</v>
      </c>
      <c r="H78" s="122" t="s">
        <v>117</v>
      </c>
      <c r="I78" s="122" t="s">
        <v>259</v>
      </c>
      <c r="J78" s="122" t="s">
        <v>117</v>
      </c>
      <c r="K78" s="122">
        <v>2669</v>
      </c>
      <c r="L78" s="122">
        <v>22.5</v>
      </c>
    </row>
    <row r="79" spans="1:12" ht="13.5" x14ac:dyDescent="0.25">
      <c r="A79" s="123"/>
      <c r="B79" s="121" t="s">
        <v>176</v>
      </c>
      <c r="C79" s="122" t="s">
        <v>259</v>
      </c>
      <c r="D79" s="122" t="s">
        <v>117</v>
      </c>
      <c r="E79" s="122">
        <v>136</v>
      </c>
      <c r="F79" s="122" t="s">
        <v>109</v>
      </c>
      <c r="G79" s="122" t="s">
        <v>259</v>
      </c>
      <c r="H79" s="122" t="s">
        <v>117</v>
      </c>
      <c r="I79" s="122" t="s">
        <v>259</v>
      </c>
      <c r="J79" s="122" t="s">
        <v>117</v>
      </c>
      <c r="K79" s="122">
        <v>136</v>
      </c>
      <c r="L79" s="122" t="s">
        <v>109</v>
      </c>
    </row>
    <row r="80" spans="1:12" ht="13.5" x14ac:dyDescent="0.25">
      <c r="A80" s="123"/>
      <c r="B80" s="121" t="s">
        <v>0</v>
      </c>
      <c r="C80" s="122" t="s">
        <v>259</v>
      </c>
      <c r="D80" s="122"/>
      <c r="E80" s="122">
        <v>2805</v>
      </c>
      <c r="F80" s="122"/>
      <c r="G80" s="122" t="s">
        <v>259</v>
      </c>
      <c r="H80" s="122"/>
      <c r="I80" s="122" t="s">
        <v>259</v>
      </c>
      <c r="J80" s="122"/>
      <c r="K80" s="122">
        <v>2805</v>
      </c>
      <c r="L80" s="122"/>
    </row>
    <row r="81" spans="1:12" ht="13.5" x14ac:dyDescent="0.25">
      <c r="A81" s="123" t="s">
        <v>18</v>
      </c>
      <c r="B81" s="121" t="s">
        <v>175</v>
      </c>
      <c r="C81" s="122" t="s">
        <v>116</v>
      </c>
      <c r="D81" s="122" t="s">
        <v>106</v>
      </c>
      <c r="E81" s="122">
        <v>38272</v>
      </c>
      <c r="F81" s="122">
        <v>5.7</v>
      </c>
      <c r="G81" s="122" t="s">
        <v>116</v>
      </c>
      <c r="H81" s="122" t="s">
        <v>106</v>
      </c>
      <c r="I81" s="122" t="s">
        <v>116</v>
      </c>
      <c r="J81" s="122" t="s">
        <v>106</v>
      </c>
      <c r="K81" s="122">
        <v>38272</v>
      </c>
      <c r="L81" s="122">
        <v>5.7</v>
      </c>
    </row>
    <row r="82" spans="1:12" ht="13.5" x14ac:dyDescent="0.25">
      <c r="A82" s="123"/>
      <c r="B82" s="121" t="s">
        <v>176</v>
      </c>
      <c r="C82" s="122" t="s">
        <v>116</v>
      </c>
      <c r="D82" s="122" t="s">
        <v>106</v>
      </c>
      <c r="E82" s="122">
        <v>9520</v>
      </c>
      <c r="F82" s="122">
        <v>12.3</v>
      </c>
      <c r="G82" s="122" t="s">
        <v>116</v>
      </c>
      <c r="H82" s="122" t="s">
        <v>106</v>
      </c>
      <c r="I82" s="122" t="s">
        <v>116</v>
      </c>
      <c r="J82" s="122" t="s">
        <v>106</v>
      </c>
      <c r="K82" s="122">
        <v>9520</v>
      </c>
      <c r="L82" s="122">
        <v>12.3</v>
      </c>
    </row>
    <row r="83" spans="1:12" ht="13.5" x14ac:dyDescent="0.25">
      <c r="A83" s="123"/>
      <c r="B83" s="121" t="s">
        <v>0</v>
      </c>
      <c r="C83" s="122" t="s">
        <v>116</v>
      </c>
      <c r="D83" s="122"/>
      <c r="E83" s="122">
        <v>47792</v>
      </c>
      <c r="F83" s="122"/>
      <c r="G83" s="122" t="s">
        <v>116</v>
      </c>
      <c r="H83" s="122"/>
      <c r="I83" s="122" t="s">
        <v>116</v>
      </c>
      <c r="J83" s="122"/>
      <c r="K83" s="122">
        <v>47792</v>
      </c>
      <c r="L83" s="122"/>
    </row>
    <row r="84" spans="1:12" ht="13.5" x14ac:dyDescent="0.25">
      <c r="A84" s="123" t="s">
        <v>19</v>
      </c>
      <c r="B84" s="121" t="s">
        <v>175</v>
      </c>
      <c r="C84" s="122" t="s">
        <v>259</v>
      </c>
      <c r="D84" s="122" t="s">
        <v>106</v>
      </c>
      <c r="E84" s="122">
        <v>6534</v>
      </c>
      <c r="F84" s="122">
        <v>13.5</v>
      </c>
      <c r="G84" s="122" t="s">
        <v>259</v>
      </c>
      <c r="H84" s="122" t="s">
        <v>106</v>
      </c>
      <c r="I84" s="122" t="s">
        <v>259</v>
      </c>
      <c r="J84" s="122" t="s">
        <v>106</v>
      </c>
      <c r="K84" s="122">
        <v>6534</v>
      </c>
      <c r="L84" s="122">
        <v>13.5</v>
      </c>
    </row>
    <row r="85" spans="1:12" ht="13.5" x14ac:dyDescent="0.25">
      <c r="A85" s="123"/>
      <c r="B85" s="121" t="s">
        <v>176</v>
      </c>
      <c r="C85" s="122" t="s">
        <v>259</v>
      </c>
      <c r="D85" s="122" t="s">
        <v>106</v>
      </c>
      <c r="E85" s="122">
        <v>1129</v>
      </c>
      <c r="F85" s="122" t="s">
        <v>289</v>
      </c>
      <c r="G85" s="122" t="s">
        <v>259</v>
      </c>
      <c r="H85" s="122" t="s">
        <v>106</v>
      </c>
      <c r="I85" s="122" t="s">
        <v>259</v>
      </c>
      <c r="J85" s="122" t="s">
        <v>106</v>
      </c>
      <c r="K85" s="122">
        <v>1129</v>
      </c>
      <c r="L85" s="122" t="s">
        <v>289</v>
      </c>
    </row>
    <row r="86" spans="1:12" ht="13.5" x14ac:dyDescent="0.25">
      <c r="A86" s="123"/>
      <c r="B86" s="121" t="s">
        <v>0</v>
      </c>
      <c r="C86" s="122" t="s">
        <v>259</v>
      </c>
      <c r="D86" s="122"/>
      <c r="E86" s="122">
        <v>7663</v>
      </c>
      <c r="F86" s="122"/>
      <c r="G86" s="122" t="s">
        <v>259</v>
      </c>
      <c r="H86" s="122"/>
      <c r="I86" s="122" t="s">
        <v>259</v>
      </c>
      <c r="J86" s="122"/>
      <c r="K86" s="122">
        <v>7663</v>
      </c>
      <c r="L86" s="122"/>
    </row>
    <row r="87" spans="1:12" ht="13.5" x14ac:dyDescent="0.25">
      <c r="A87" s="123" t="s">
        <v>20</v>
      </c>
      <c r="B87" s="121" t="s">
        <v>175</v>
      </c>
      <c r="C87" s="122" t="s">
        <v>141</v>
      </c>
      <c r="D87" s="122" t="s">
        <v>248</v>
      </c>
      <c r="E87" s="122">
        <v>77568</v>
      </c>
      <c r="F87" s="122">
        <v>2.8</v>
      </c>
      <c r="G87" s="122" t="s">
        <v>141</v>
      </c>
      <c r="H87" s="122" t="s">
        <v>248</v>
      </c>
      <c r="I87" s="122" t="s">
        <v>141</v>
      </c>
      <c r="J87" s="122" t="s">
        <v>248</v>
      </c>
      <c r="K87" s="122">
        <v>77568</v>
      </c>
      <c r="L87" s="122">
        <v>2.8</v>
      </c>
    </row>
    <row r="88" spans="1:12" ht="13.5" x14ac:dyDescent="0.25">
      <c r="A88" s="123"/>
      <c r="B88" s="121" t="s">
        <v>176</v>
      </c>
      <c r="C88" s="122" t="s">
        <v>141</v>
      </c>
      <c r="D88" s="122" t="s">
        <v>248</v>
      </c>
      <c r="E88" s="122">
        <v>22748</v>
      </c>
      <c r="F88" s="122">
        <v>5.5</v>
      </c>
      <c r="G88" s="122" t="s">
        <v>141</v>
      </c>
      <c r="H88" s="122" t="s">
        <v>248</v>
      </c>
      <c r="I88" s="122" t="s">
        <v>141</v>
      </c>
      <c r="J88" s="122" t="s">
        <v>248</v>
      </c>
      <c r="K88" s="122">
        <v>22748</v>
      </c>
      <c r="L88" s="122">
        <v>5.5</v>
      </c>
    </row>
    <row r="89" spans="1:12" ht="13.5" x14ac:dyDescent="0.25">
      <c r="A89" s="123"/>
      <c r="B89" s="121" t="s">
        <v>0</v>
      </c>
      <c r="C89" s="122" t="s">
        <v>141</v>
      </c>
      <c r="D89" s="122"/>
      <c r="E89" s="122">
        <v>100317</v>
      </c>
      <c r="F89" s="122"/>
      <c r="G89" s="122" t="s">
        <v>141</v>
      </c>
      <c r="H89" s="122"/>
      <c r="I89" s="122" t="s">
        <v>141</v>
      </c>
      <c r="J89" s="122"/>
      <c r="K89" s="122">
        <v>100317</v>
      </c>
      <c r="L89" s="122"/>
    </row>
    <row r="90" spans="1:12" ht="13.5" x14ac:dyDescent="0.25">
      <c r="A90" s="123" t="s">
        <v>21</v>
      </c>
      <c r="B90" s="121" t="s">
        <v>175</v>
      </c>
      <c r="C90" s="122" t="s">
        <v>116</v>
      </c>
      <c r="D90" s="122" t="s">
        <v>248</v>
      </c>
      <c r="E90" s="122">
        <v>32398</v>
      </c>
      <c r="F90" s="122">
        <v>4.4000000000000004</v>
      </c>
      <c r="G90" s="122" t="s">
        <v>116</v>
      </c>
      <c r="H90" s="122" t="s">
        <v>248</v>
      </c>
      <c r="I90" s="122" t="s">
        <v>116</v>
      </c>
      <c r="J90" s="122" t="s">
        <v>248</v>
      </c>
      <c r="K90" s="122">
        <v>32398</v>
      </c>
      <c r="L90" s="122">
        <v>4.4000000000000004</v>
      </c>
    </row>
    <row r="91" spans="1:12" ht="13.5" x14ac:dyDescent="0.25">
      <c r="A91" s="123"/>
      <c r="B91" s="121" t="s">
        <v>176</v>
      </c>
      <c r="C91" s="122" t="s">
        <v>116</v>
      </c>
      <c r="D91" s="122" t="s">
        <v>248</v>
      </c>
      <c r="E91" s="122">
        <v>8417</v>
      </c>
      <c r="F91" s="122">
        <v>9</v>
      </c>
      <c r="G91" s="122" t="s">
        <v>116</v>
      </c>
      <c r="H91" s="122" t="s">
        <v>248</v>
      </c>
      <c r="I91" s="122" t="s">
        <v>116</v>
      </c>
      <c r="J91" s="122" t="s">
        <v>248</v>
      </c>
      <c r="K91" s="122">
        <v>8417</v>
      </c>
      <c r="L91" s="122">
        <v>9</v>
      </c>
    </row>
    <row r="92" spans="1:12" ht="13.5" x14ac:dyDescent="0.25">
      <c r="A92" s="123"/>
      <c r="B92" s="121" t="s">
        <v>0</v>
      </c>
      <c r="C92" s="122" t="s">
        <v>116</v>
      </c>
      <c r="D92" s="122"/>
      <c r="E92" s="122">
        <v>40815</v>
      </c>
      <c r="F92" s="122"/>
      <c r="G92" s="122" t="s">
        <v>116</v>
      </c>
      <c r="H92" s="122"/>
      <c r="I92" s="122" t="s">
        <v>116</v>
      </c>
      <c r="J92" s="122"/>
      <c r="K92" s="122">
        <v>40815</v>
      </c>
      <c r="L92" s="122"/>
    </row>
    <row r="93" spans="1:12" ht="13.5" x14ac:dyDescent="0.25">
      <c r="A93" s="123" t="s">
        <v>22</v>
      </c>
      <c r="B93" s="121" t="s">
        <v>175</v>
      </c>
      <c r="C93" s="122" t="s">
        <v>259</v>
      </c>
      <c r="D93" s="122" t="s">
        <v>106</v>
      </c>
      <c r="E93" s="122">
        <v>2020</v>
      </c>
      <c r="F93" s="122">
        <v>17.399999999999999</v>
      </c>
      <c r="G93" s="122" t="s">
        <v>259</v>
      </c>
      <c r="H93" s="122" t="s">
        <v>106</v>
      </c>
      <c r="I93" s="122" t="s">
        <v>259</v>
      </c>
      <c r="J93" s="122" t="s">
        <v>106</v>
      </c>
      <c r="K93" s="122">
        <v>2020</v>
      </c>
      <c r="L93" s="122">
        <v>17.399999999999999</v>
      </c>
    </row>
    <row r="94" spans="1:12" ht="13.5" x14ac:dyDescent="0.25">
      <c r="A94" s="123"/>
      <c r="B94" s="121" t="s">
        <v>176</v>
      </c>
      <c r="C94" s="122" t="s">
        <v>259</v>
      </c>
      <c r="D94" s="122" t="s">
        <v>106</v>
      </c>
      <c r="E94" s="122">
        <v>724</v>
      </c>
      <c r="F94" s="122" t="s">
        <v>290</v>
      </c>
      <c r="G94" s="122" t="s">
        <v>259</v>
      </c>
      <c r="H94" s="122" t="s">
        <v>106</v>
      </c>
      <c r="I94" s="122" t="s">
        <v>259</v>
      </c>
      <c r="J94" s="122" t="s">
        <v>106</v>
      </c>
      <c r="K94" s="122">
        <v>724</v>
      </c>
      <c r="L94" s="122" t="s">
        <v>290</v>
      </c>
    </row>
    <row r="95" spans="1:12" ht="13.5" x14ac:dyDescent="0.25">
      <c r="A95" s="123"/>
      <c r="B95" s="121" t="s">
        <v>0</v>
      </c>
      <c r="C95" s="122" t="s">
        <v>259</v>
      </c>
      <c r="D95" s="122"/>
      <c r="E95" s="122">
        <v>2744</v>
      </c>
      <c r="F95" s="122"/>
      <c r="G95" s="122" t="s">
        <v>259</v>
      </c>
      <c r="H95" s="122"/>
      <c r="I95" s="122" t="s">
        <v>259</v>
      </c>
      <c r="J95" s="122"/>
      <c r="K95" s="122">
        <v>2744</v>
      </c>
      <c r="L95" s="122"/>
    </row>
    <row r="96" spans="1:12" ht="13.5" x14ac:dyDescent="0.25">
      <c r="A96" s="123" t="s">
        <v>23</v>
      </c>
      <c r="B96" s="121" t="s">
        <v>175</v>
      </c>
      <c r="C96" s="122" t="s">
        <v>116</v>
      </c>
      <c r="D96" s="122" t="s">
        <v>248</v>
      </c>
      <c r="E96" s="122">
        <v>30461</v>
      </c>
      <c r="F96" s="122">
        <v>4.5</v>
      </c>
      <c r="G96" s="122" t="s">
        <v>116</v>
      </c>
      <c r="H96" s="122" t="s">
        <v>248</v>
      </c>
      <c r="I96" s="122" t="s">
        <v>116</v>
      </c>
      <c r="J96" s="122" t="s">
        <v>248</v>
      </c>
      <c r="K96" s="122">
        <v>30461</v>
      </c>
      <c r="L96" s="122">
        <v>4.5</v>
      </c>
    </row>
    <row r="97" spans="1:12" ht="13.5" x14ac:dyDescent="0.25">
      <c r="A97" s="123"/>
      <c r="B97" s="121" t="s">
        <v>176</v>
      </c>
      <c r="C97" s="122" t="s">
        <v>116</v>
      </c>
      <c r="D97" s="122" t="s">
        <v>248</v>
      </c>
      <c r="E97" s="122">
        <v>12178</v>
      </c>
      <c r="F97" s="122">
        <v>7.5</v>
      </c>
      <c r="G97" s="122" t="s">
        <v>116</v>
      </c>
      <c r="H97" s="122" t="s">
        <v>248</v>
      </c>
      <c r="I97" s="122" t="s">
        <v>116</v>
      </c>
      <c r="J97" s="122" t="s">
        <v>248</v>
      </c>
      <c r="K97" s="122">
        <v>12178</v>
      </c>
      <c r="L97" s="122">
        <v>7.5</v>
      </c>
    </row>
    <row r="98" spans="1:12" ht="13.5" x14ac:dyDescent="0.25">
      <c r="A98" s="123"/>
      <c r="B98" s="121" t="s">
        <v>0</v>
      </c>
      <c r="C98" s="122" t="s">
        <v>116</v>
      </c>
      <c r="D98" s="122"/>
      <c r="E98" s="122">
        <v>42638</v>
      </c>
      <c r="F98" s="122"/>
      <c r="G98" s="122" t="s">
        <v>116</v>
      </c>
      <c r="H98" s="122"/>
      <c r="I98" s="122" t="s">
        <v>116</v>
      </c>
      <c r="J98" s="122"/>
      <c r="K98" s="122">
        <v>42638</v>
      </c>
      <c r="L98" s="122"/>
    </row>
    <row r="99" spans="1:12" ht="13.5" x14ac:dyDescent="0.25">
      <c r="A99" s="123" t="s">
        <v>24</v>
      </c>
      <c r="B99" s="121" t="s">
        <v>175</v>
      </c>
      <c r="C99" s="122" t="s">
        <v>116</v>
      </c>
      <c r="D99" s="122" t="s">
        <v>106</v>
      </c>
      <c r="E99" s="122">
        <v>12686</v>
      </c>
      <c r="F99" s="122">
        <v>9.8000000000000007</v>
      </c>
      <c r="G99" s="122" t="s">
        <v>116</v>
      </c>
      <c r="H99" s="122" t="s">
        <v>106</v>
      </c>
      <c r="I99" s="122" t="s">
        <v>116</v>
      </c>
      <c r="J99" s="122" t="s">
        <v>106</v>
      </c>
      <c r="K99" s="122">
        <v>12686</v>
      </c>
      <c r="L99" s="122">
        <v>9.8000000000000007</v>
      </c>
    </row>
    <row r="100" spans="1:12" ht="13.5" x14ac:dyDescent="0.25">
      <c r="A100" s="123"/>
      <c r="B100" s="121" t="s">
        <v>176</v>
      </c>
      <c r="C100" s="122" t="s">
        <v>116</v>
      </c>
      <c r="D100" s="122" t="s">
        <v>106</v>
      </c>
      <c r="E100" s="122">
        <v>3914</v>
      </c>
      <c r="F100" s="122">
        <v>19.3</v>
      </c>
      <c r="G100" s="122" t="s">
        <v>116</v>
      </c>
      <c r="H100" s="122" t="s">
        <v>106</v>
      </c>
      <c r="I100" s="122" t="s">
        <v>116</v>
      </c>
      <c r="J100" s="122" t="s">
        <v>106</v>
      </c>
      <c r="K100" s="122">
        <v>3914</v>
      </c>
      <c r="L100" s="122">
        <v>19.3</v>
      </c>
    </row>
    <row r="101" spans="1:12" ht="13.5" x14ac:dyDescent="0.25">
      <c r="A101" s="123"/>
      <c r="B101" s="121" t="s">
        <v>0</v>
      </c>
      <c r="C101" s="122" t="s">
        <v>116</v>
      </c>
      <c r="D101" s="122"/>
      <c r="E101" s="122">
        <v>16600</v>
      </c>
      <c r="F101" s="122"/>
      <c r="G101" s="122" t="s">
        <v>116</v>
      </c>
      <c r="H101" s="122"/>
      <c r="I101" s="122" t="s">
        <v>116</v>
      </c>
      <c r="J101" s="122"/>
      <c r="K101" s="122">
        <v>16600</v>
      </c>
      <c r="L101" s="122"/>
    </row>
    <row r="102" spans="1:12" ht="13.5" x14ac:dyDescent="0.25">
      <c r="A102" s="123" t="s">
        <v>25</v>
      </c>
      <c r="B102" s="121" t="s">
        <v>175</v>
      </c>
      <c r="C102" s="122" t="s">
        <v>259</v>
      </c>
      <c r="D102" s="122" t="s">
        <v>106</v>
      </c>
      <c r="E102" s="122">
        <v>7225</v>
      </c>
      <c r="F102" s="122">
        <v>9.4</v>
      </c>
      <c r="G102" s="122" t="s">
        <v>259</v>
      </c>
      <c r="H102" s="122" t="s">
        <v>106</v>
      </c>
      <c r="I102" s="122" t="s">
        <v>259</v>
      </c>
      <c r="J102" s="122" t="s">
        <v>106</v>
      </c>
      <c r="K102" s="122">
        <v>7225</v>
      </c>
      <c r="L102" s="122">
        <v>9.4</v>
      </c>
    </row>
    <row r="103" spans="1:12" ht="13.5" x14ac:dyDescent="0.25">
      <c r="A103" s="123"/>
      <c r="B103" s="121" t="s">
        <v>176</v>
      </c>
      <c r="C103" s="122" t="s">
        <v>259</v>
      </c>
      <c r="D103" s="122" t="s">
        <v>106</v>
      </c>
      <c r="E103" s="122">
        <v>2257</v>
      </c>
      <c r="F103" s="122">
        <v>17.7</v>
      </c>
      <c r="G103" s="122" t="s">
        <v>259</v>
      </c>
      <c r="H103" s="122" t="s">
        <v>106</v>
      </c>
      <c r="I103" s="122" t="s">
        <v>259</v>
      </c>
      <c r="J103" s="122" t="s">
        <v>106</v>
      </c>
      <c r="K103" s="122">
        <v>2257</v>
      </c>
      <c r="L103" s="122">
        <v>17.7</v>
      </c>
    </row>
    <row r="104" spans="1:12" ht="13.5" x14ac:dyDescent="0.25">
      <c r="A104" s="123"/>
      <c r="B104" s="121" t="s">
        <v>0</v>
      </c>
      <c r="C104" s="122" t="s">
        <v>259</v>
      </c>
      <c r="D104" s="122"/>
      <c r="E104" s="122">
        <v>9482</v>
      </c>
      <c r="F104" s="122"/>
      <c r="G104" s="122" t="s">
        <v>259</v>
      </c>
      <c r="H104" s="122"/>
      <c r="I104" s="122" t="s">
        <v>259</v>
      </c>
      <c r="J104" s="122"/>
      <c r="K104" s="122">
        <v>9482</v>
      </c>
      <c r="L104" s="122"/>
    </row>
    <row r="105" spans="1:12" ht="13.5" x14ac:dyDescent="0.25">
      <c r="A105" s="123" t="s">
        <v>26</v>
      </c>
      <c r="B105" s="121" t="s">
        <v>175</v>
      </c>
      <c r="C105" s="122" t="s">
        <v>259</v>
      </c>
      <c r="D105" s="122" t="s">
        <v>106</v>
      </c>
      <c r="E105" s="122">
        <v>5013</v>
      </c>
      <c r="F105" s="122">
        <v>11.5</v>
      </c>
      <c r="G105" s="122" t="s">
        <v>259</v>
      </c>
      <c r="H105" s="122" t="s">
        <v>106</v>
      </c>
      <c r="I105" s="122" t="s">
        <v>259</v>
      </c>
      <c r="J105" s="122" t="s">
        <v>106</v>
      </c>
      <c r="K105" s="122">
        <v>5013</v>
      </c>
      <c r="L105" s="122">
        <v>11.5</v>
      </c>
    </row>
    <row r="106" spans="1:12" ht="13.5" x14ac:dyDescent="0.25">
      <c r="A106" s="123"/>
      <c r="B106" s="121" t="s">
        <v>176</v>
      </c>
      <c r="C106" s="122" t="s">
        <v>259</v>
      </c>
      <c r="D106" s="122" t="s">
        <v>106</v>
      </c>
      <c r="E106" s="122">
        <v>3270</v>
      </c>
      <c r="F106" s="122">
        <v>15.3</v>
      </c>
      <c r="G106" s="122" t="s">
        <v>259</v>
      </c>
      <c r="H106" s="122" t="s">
        <v>106</v>
      </c>
      <c r="I106" s="122" t="s">
        <v>259</v>
      </c>
      <c r="J106" s="122" t="s">
        <v>106</v>
      </c>
      <c r="K106" s="122">
        <v>3270</v>
      </c>
      <c r="L106" s="122">
        <v>15.3</v>
      </c>
    </row>
    <row r="107" spans="1:12" ht="13.5" x14ac:dyDescent="0.25">
      <c r="A107" s="123"/>
      <c r="B107" s="121" t="s">
        <v>0</v>
      </c>
      <c r="C107" s="122" t="s">
        <v>259</v>
      </c>
      <c r="D107" s="122"/>
      <c r="E107" s="122">
        <v>8283</v>
      </c>
      <c r="F107" s="122"/>
      <c r="G107" s="122" t="s">
        <v>259</v>
      </c>
      <c r="H107" s="122"/>
      <c r="I107" s="122" t="s">
        <v>259</v>
      </c>
      <c r="J107" s="122"/>
      <c r="K107" s="122">
        <v>8283</v>
      </c>
      <c r="L107" s="122"/>
    </row>
    <row r="108" spans="1:12" ht="13.5" x14ac:dyDescent="0.25">
      <c r="A108" s="123" t="s">
        <v>27</v>
      </c>
      <c r="B108" s="121" t="s">
        <v>175</v>
      </c>
      <c r="C108" s="122" t="s">
        <v>259</v>
      </c>
      <c r="D108" s="122" t="s">
        <v>106</v>
      </c>
      <c r="E108" s="122">
        <v>4661</v>
      </c>
      <c r="F108" s="122">
        <v>11.6</v>
      </c>
      <c r="G108" s="122" t="s">
        <v>259</v>
      </c>
      <c r="H108" s="122" t="s">
        <v>106</v>
      </c>
      <c r="I108" s="122" t="s">
        <v>259</v>
      </c>
      <c r="J108" s="122" t="s">
        <v>106</v>
      </c>
      <c r="K108" s="122">
        <v>4661</v>
      </c>
      <c r="L108" s="122">
        <v>11.6</v>
      </c>
    </row>
    <row r="109" spans="1:12" ht="13.5" x14ac:dyDescent="0.25">
      <c r="A109" s="123"/>
      <c r="B109" s="121" t="s">
        <v>176</v>
      </c>
      <c r="C109" s="122" t="s">
        <v>259</v>
      </c>
      <c r="D109" s="122" t="s">
        <v>106</v>
      </c>
      <c r="E109" s="122">
        <v>613</v>
      </c>
      <c r="F109" s="122" t="s">
        <v>198</v>
      </c>
      <c r="G109" s="122" t="s">
        <v>259</v>
      </c>
      <c r="H109" s="122" t="s">
        <v>106</v>
      </c>
      <c r="I109" s="122" t="s">
        <v>259</v>
      </c>
      <c r="J109" s="122" t="s">
        <v>106</v>
      </c>
      <c r="K109" s="122">
        <v>613</v>
      </c>
      <c r="L109" s="122" t="s">
        <v>198</v>
      </c>
    </row>
    <row r="110" spans="1:12" ht="13.5" x14ac:dyDescent="0.25">
      <c r="A110" s="123"/>
      <c r="B110" s="121" t="s">
        <v>0</v>
      </c>
      <c r="C110" s="122" t="s">
        <v>259</v>
      </c>
      <c r="D110" s="122"/>
      <c r="E110" s="122">
        <v>5274</v>
      </c>
      <c r="F110" s="122"/>
      <c r="G110" s="122" t="s">
        <v>259</v>
      </c>
      <c r="H110" s="122"/>
      <c r="I110" s="122" t="s">
        <v>259</v>
      </c>
      <c r="J110" s="122"/>
      <c r="K110" s="122">
        <v>5274</v>
      </c>
      <c r="L110" s="122"/>
    </row>
    <row r="112" spans="1:12" x14ac:dyDescent="0.2">
      <c r="A112" s="159" t="s">
        <v>300</v>
      </c>
    </row>
    <row r="113" spans="1:1" x14ac:dyDescent="0.2">
      <c r="A113" s="159" t="s">
        <v>190</v>
      </c>
    </row>
    <row r="114" spans="1:1" x14ac:dyDescent="0.2">
      <c r="A114" s="159" t="s">
        <v>301</v>
      </c>
    </row>
    <row r="115" spans="1:1" x14ac:dyDescent="0.2">
      <c r="A115" s="159" t="s">
        <v>302</v>
      </c>
    </row>
  </sheetData>
  <conditionalFormatting sqref="A110:B110 C6:L26 C30:L110">
    <cfRule type="containsText" dxfId="16" priority="1" stopIfTrue="1" operator="containsText" text="* ">
      <formula>NOT(ISERROR(SEARCH("* ",A6)))</formula>
    </cfRule>
  </conditionalFormatting>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workbookViewId="0">
      <selection activeCell="E23" sqref="E23"/>
    </sheetView>
  </sheetViews>
  <sheetFormatPr baseColWidth="10" defaultRowHeight="12.75" x14ac:dyDescent="0.2"/>
  <cols>
    <col min="1" max="16384" width="11" style="118"/>
  </cols>
  <sheetData>
    <row r="1" spans="1:23" s="149" customFormat="1" x14ac:dyDescent="0.2">
      <c r="A1" s="158" t="s">
        <v>291</v>
      </c>
    </row>
    <row r="2" spans="1:23" x14ac:dyDescent="0.2">
      <c r="A2" s="115" t="s">
        <v>90</v>
      </c>
    </row>
    <row r="3" spans="1:23" x14ac:dyDescent="0.2">
      <c r="A3" s="115" t="s">
        <v>299</v>
      </c>
    </row>
    <row r="5" spans="1:23" s="148" customFormat="1" ht="51" x14ac:dyDescent="0.2">
      <c r="A5" s="150"/>
      <c r="B5" s="150"/>
      <c r="C5" s="150" t="s">
        <v>91</v>
      </c>
      <c r="D5" s="150" t="s">
        <v>92</v>
      </c>
      <c r="E5" s="150" t="s">
        <v>240</v>
      </c>
      <c r="F5" s="150" t="s">
        <v>92</v>
      </c>
      <c r="G5" s="150" t="s">
        <v>93</v>
      </c>
      <c r="H5" s="150" t="s">
        <v>92</v>
      </c>
      <c r="I5" s="150" t="s">
        <v>241</v>
      </c>
      <c r="J5" s="150" t="s">
        <v>92</v>
      </c>
      <c r="K5" s="150" t="s">
        <v>0</v>
      </c>
      <c r="L5" s="150" t="s">
        <v>92</v>
      </c>
      <c r="N5" s="148" t="s">
        <v>91</v>
      </c>
      <c r="O5" s="148" t="s">
        <v>92</v>
      </c>
      <c r="P5" s="148" t="s">
        <v>240</v>
      </c>
      <c r="Q5" s="148" t="s">
        <v>92</v>
      </c>
      <c r="R5" s="148" t="s">
        <v>93</v>
      </c>
      <c r="S5" s="148" t="s">
        <v>92</v>
      </c>
      <c r="T5" s="148" t="s">
        <v>241</v>
      </c>
      <c r="U5" s="148" t="s">
        <v>92</v>
      </c>
      <c r="V5" s="148" t="s">
        <v>0</v>
      </c>
      <c r="W5" s="148" t="s">
        <v>92</v>
      </c>
    </row>
    <row r="6" spans="1:23" ht="13.5" x14ac:dyDescent="0.25">
      <c r="A6" s="152" t="s">
        <v>174</v>
      </c>
      <c r="B6" s="153" t="s">
        <v>175</v>
      </c>
      <c r="C6" s="154" t="s">
        <v>105</v>
      </c>
      <c r="D6" s="154" t="s">
        <v>248</v>
      </c>
      <c r="E6" s="154">
        <v>2207715</v>
      </c>
      <c r="F6" s="154">
        <v>0.6</v>
      </c>
      <c r="G6" s="154" t="s">
        <v>105</v>
      </c>
      <c r="H6" s="154" t="s">
        <v>248</v>
      </c>
      <c r="I6" s="154" t="s">
        <v>105</v>
      </c>
      <c r="J6" s="154" t="s">
        <v>248</v>
      </c>
      <c r="K6" s="154">
        <v>2207715</v>
      </c>
      <c r="L6" s="154">
        <v>0.6</v>
      </c>
      <c r="N6" s="118" t="s">
        <v>105</v>
      </c>
      <c r="O6" s="118" t="s">
        <v>248</v>
      </c>
      <c r="P6" s="118">
        <v>2207715</v>
      </c>
      <c r="Q6" s="118">
        <v>0.6</v>
      </c>
      <c r="R6" s="118" t="s">
        <v>105</v>
      </c>
      <c r="S6" s="118" t="s">
        <v>248</v>
      </c>
      <c r="T6" s="118" t="s">
        <v>105</v>
      </c>
      <c r="U6" s="118" t="s">
        <v>248</v>
      </c>
      <c r="V6" s="118">
        <v>2207715</v>
      </c>
      <c r="W6" s="118">
        <v>0.6</v>
      </c>
    </row>
    <row r="7" spans="1:23" ht="13.5" x14ac:dyDescent="0.25">
      <c r="A7" s="152"/>
      <c r="B7" s="153" t="s">
        <v>176</v>
      </c>
      <c r="C7" s="154" t="s">
        <v>105</v>
      </c>
      <c r="D7" s="154" t="s">
        <v>248</v>
      </c>
      <c r="E7" s="154">
        <v>668554</v>
      </c>
      <c r="F7" s="154">
        <v>1.2</v>
      </c>
      <c r="G7" s="154" t="s">
        <v>105</v>
      </c>
      <c r="H7" s="154" t="s">
        <v>248</v>
      </c>
      <c r="I7" s="154" t="s">
        <v>105</v>
      </c>
      <c r="J7" s="154" t="s">
        <v>248</v>
      </c>
      <c r="K7" s="154">
        <v>668554</v>
      </c>
      <c r="L7" s="154">
        <v>1.2</v>
      </c>
      <c r="N7" s="118" t="s">
        <v>105</v>
      </c>
      <c r="O7" s="118" t="s">
        <v>248</v>
      </c>
      <c r="P7" s="118">
        <v>668554</v>
      </c>
      <c r="Q7" s="118">
        <v>1.2</v>
      </c>
      <c r="R7" s="118" t="s">
        <v>105</v>
      </c>
      <c r="S7" s="118" t="s">
        <v>248</v>
      </c>
      <c r="T7" s="118" t="s">
        <v>105</v>
      </c>
      <c r="U7" s="118" t="s">
        <v>248</v>
      </c>
      <c r="V7" s="118">
        <v>668554</v>
      </c>
      <c r="W7" s="118">
        <v>1.2</v>
      </c>
    </row>
    <row r="8" spans="1:23" ht="13.5" x14ac:dyDescent="0.25">
      <c r="A8" s="152"/>
      <c r="B8" s="153" t="s">
        <v>0</v>
      </c>
      <c r="C8" s="154" t="s">
        <v>105</v>
      </c>
      <c r="D8" s="154"/>
      <c r="E8" s="154">
        <v>2876269</v>
      </c>
      <c r="F8" s="154"/>
      <c r="G8" s="154" t="s">
        <v>105</v>
      </c>
      <c r="H8" s="154"/>
      <c r="I8" s="154" t="s">
        <v>105</v>
      </c>
      <c r="J8" s="154"/>
      <c r="K8" s="154">
        <v>2876269</v>
      </c>
      <c r="L8" s="154"/>
      <c r="N8" s="118" t="s">
        <v>105</v>
      </c>
      <c r="P8" s="118">
        <v>2876269</v>
      </c>
      <c r="R8" s="118" t="s">
        <v>105</v>
      </c>
      <c r="T8" s="118" t="s">
        <v>105</v>
      </c>
      <c r="V8" s="118">
        <v>2876269</v>
      </c>
    </row>
    <row r="9" spans="1:23" ht="13.5" x14ac:dyDescent="0.25">
      <c r="A9" s="120" t="s">
        <v>2</v>
      </c>
      <c r="B9" s="121" t="s">
        <v>175</v>
      </c>
      <c r="C9" s="122" t="s">
        <v>141</v>
      </c>
      <c r="D9" s="122" t="s">
        <v>248</v>
      </c>
      <c r="E9" s="122">
        <v>448156</v>
      </c>
      <c r="F9" s="122">
        <v>1.6</v>
      </c>
      <c r="G9" s="122" t="s">
        <v>141</v>
      </c>
      <c r="H9" s="122" t="s">
        <v>248</v>
      </c>
      <c r="I9" s="122" t="s">
        <v>141</v>
      </c>
      <c r="J9" s="122" t="s">
        <v>248</v>
      </c>
      <c r="K9" s="122">
        <v>448156</v>
      </c>
      <c r="L9" s="122">
        <v>1.6</v>
      </c>
    </row>
    <row r="10" spans="1:23" ht="13.5" x14ac:dyDescent="0.25">
      <c r="A10" s="120"/>
      <c r="B10" s="121" t="s">
        <v>176</v>
      </c>
      <c r="C10" s="122" t="s">
        <v>141</v>
      </c>
      <c r="D10" s="122" t="s">
        <v>248</v>
      </c>
      <c r="E10" s="122">
        <v>150476</v>
      </c>
      <c r="F10" s="122">
        <v>3</v>
      </c>
      <c r="G10" s="122" t="s">
        <v>141</v>
      </c>
      <c r="H10" s="122" t="s">
        <v>248</v>
      </c>
      <c r="I10" s="122" t="s">
        <v>141</v>
      </c>
      <c r="J10" s="122" t="s">
        <v>248</v>
      </c>
      <c r="K10" s="122">
        <v>150476</v>
      </c>
      <c r="L10" s="122">
        <v>3</v>
      </c>
    </row>
    <row r="11" spans="1:23" ht="13.5" x14ac:dyDescent="0.25">
      <c r="A11" s="120"/>
      <c r="B11" s="121" t="s">
        <v>0</v>
      </c>
      <c r="C11" s="122" t="s">
        <v>141</v>
      </c>
      <c r="D11" s="122"/>
      <c r="E11" s="122">
        <v>598632</v>
      </c>
      <c r="F11" s="122"/>
      <c r="G11" s="122" t="s">
        <v>141</v>
      </c>
      <c r="H11" s="122"/>
      <c r="I11" s="122" t="s">
        <v>141</v>
      </c>
      <c r="J11" s="122"/>
      <c r="K11" s="122">
        <v>598632</v>
      </c>
      <c r="L11" s="122"/>
    </row>
    <row r="12" spans="1:23" ht="13.5" x14ac:dyDescent="0.25">
      <c r="A12" s="120" t="s">
        <v>4</v>
      </c>
      <c r="B12" s="121" t="s">
        <v>175</v>
      </c>
      <c r="C12" s="122" t="s">
        <v>141</v>
      </c>
      <c r="D12" s="122" t="s">
        <v>248</v>
      </c>
      <c r="E12" s="122">
        <v>120168</v>
      </c>
      <c r="F12" s="122">
        <v>2.2000000000000002</v>
      </c>
      <c r="G12" s="122" t="s">
        <v>141</v>
      </c>
      <c r="H12" s="122" t="s">
        <v>248</v>
      </c>
      <c r="I12" s="122" t="s">
        <v>141</v>
      </c>
      <c r="J12" s="122" t="s">
        <v>248</v>
      </c>
      <c r="K12" s="122">
        <v>120168</v>
      </c>
      <c r="L12" s="122">
        <v>2.2000000000000002</v>
      </c>
    </row>
    <row r="13" spans="1:23" ht="13.5" x14ac:dyDescent="0.25">
      <c r="A13" s="120"/>
      <c r="B13" s="121" t="s">
        <v>176</v>
      </c>
      <c r="C13" s="122" t="s">
        <v>141</v>
      </c>
      <c r="D13" s="122" t="s">
        <v>248</v>
      </c>
      <c r="E13" s="122">
        <v>23175</v>
      </c>
      <c r="F13" s="122">
        <v>5.6</v>
      </c>
      <c r="G13" s="122" t="s">
        <v>141</v>
      </c>
      <c r="H13" s="122" t="s">
        <v>248</v>
      </c>
      <c r="I13" s="122" t="s">
        <v>141</v>
      </c>
      <c r="J13" s="122" t="s">
        <v>248</v>
      </c>
      <c r="K13" s="122">
        <v>23175</v>
      </c>
      <c r="L13" s="122">
        <v>5.6</v>
      </c>
    </row>
    <row r="14" spans="1:23" ht="13.5" x14ac:dyDescent="0.25">
      <c r="A14" s="120"/>
      <c r="B14" s="121" t="s">
        <v>0</v>
      </c>
      <c r="C14" s="122" t="s">
        <v>141</v>
      </c>
      <c r="D14" s="122"/>
      <c r="E14" s="122">
        <v>143344</v>
      </c>
      <c r="F14" s="122"/>
      <c r="G14" s="122" t="s">
        <v>141</v>
      </c>
      <c r="H14" s="122"/>
      <c r="I14" s="122" t="s">
        <v>141</v>
      </c>
      <c r="J14" s="122"/>
      <c r="K14" s="122">
        <v>143344</v>
      </c>
      <c r="L14" s="122"/>
    </row>
    <row r="15" spans="1:23" ht="13.5" x14ac:dyDescent="0.25">
      <c r="A15" s="120" t="s">
        <v>6</v>
      </c>
      <c r="B15" s="121" t="s">
        <v>175</v>
      </c>
      <c r="C15" s="122" t="s">
        <v>116</v>
      </c>
      <c r="D15" s="122" t="s">
        <v>106</v>
      </c>
      <c r="E15" s="122">
        <v>34088</v>
      </c>
      <c r="F15" s="122">
        <v>5.9</v>
      </c>
      <c r="G15" s="122" t="s">
        <v>116</v>
      </c>
      <c r="H15" s="122" t="s">
        <v>106</v>
      </c>
      <c r="I15" s="122" t="s">
        <v>116</v>
      </c>
      <c r="J15" s="122" t="s">
        <v>106</v>
      </c>
      <c r="K15" s="122">
        <v>34088</v>
      </c>
      <c r="L15" s="122">
        <v>5.9</v>
      </c>
    </row>
    <row r="16" spans="1:23" ht="13.5" x14ac:dyDescent="0.25">
      <c r="A16" s="120"/>
      <c r="B16" s="121" t="s">
        <v>176</v>
      </c>
      <c r="C16" s="122" t="s">
        <v>116</v>
      </c>
      <c r="D16" s="122" t="s">
        <v>106</v>
      </c>
      <c r="E16" s="122">
        <v>7155</v>
      </c>
      <c r="F16" s="122">
        <v>13.6</v>
      </c>
      <c r="G16" s="122" t="s">
        <v>116</v>
      </c>
      <c r="H16" s="122" t="s">
        <v>106</v>
      </c>
      <c r="I16" s="122" t="s">
        <v>116</v>
      </c>
      <c r="J16" s="122" t="s">
        <v>106</v>
      </c>
      <c r="K16" s="122">
        <v>7155</v>
      </c>
      <c r="L16" s="122">
        <v>13.6</v>
      </c>
    </row>
    <row r="17" spans="1:12" ht="13.5" x14ac:dyDescent="0.25">
      <c r="A17" s="120"/>
      <c r="B17" s="121" t="s">
        <v>0</v>
      </c>
      <c r="C17" s="122" t="s">
        <v>116</v>
      </c>
      <c r="D17" s="122"/>
      <c r="E17" s="122">
        <v>41243</v>
      </c>
      <c r="F17" s="122"/>
      <c r="G17" s="122" t="s">
        <v>116</v>
      </c>
      <c r="H17" s="122"/>
      <c r="I17" s="122" t="s">
        <v>116</v>
      </c>
      <c r="J17" s="122"/>
      <c r="K17" s="122">
        <v>41243</v>
      </c>
      <c r="L17" s="122"/>
    </row>
    <row r="18" spans="1:12" ht="13.5" x14ac:dyDescent="0.25">
      <c r="A18" s="120" t="s">
        <v>8</v>
      </c>
      <c r="B18" s="121" t="s">
        <v>175</v>
      </c>
      <c r="C18" s="122" t="s">
        <v>116</v>
      </c>
      <c r="D18" s="122" t="s">
        <v>106</v>
      </c>
      <c r="E18" s="122">
        <v>9674</v>
      </c>
      <c r="F18" s="122">
        <v>10.7</v>
      </c>
      <c r="G18" s="122" t="s">
        <v>116</v>
      </c>
      <c r="H18" s="122" t="s">
        <v>106</v>
      </c>
      <c r="I18" s="122" t="s">
        <v>116</v>
      </c>
      <c r="J18" s="122" t="s">
        <v>106</v>
      </c>
      <c r="K18" s="122">
        <v>9674</v>
      </c>
      <c r="L18" s="122">
        <v>10.7</v>
      </c>
    </row>
    <row r="19" spans="1:12" ht="13.5" x14ac:dyDescent="0.25">
      <c r="A19" s="120"/>
      <c r="B19" s="121" t="s">
        <v>176</v>
      </c>
      <c r="C19" s="122" t="s">
        <v>116</v>
      </c>
      <c r="D19" s="122" t="s">
        <v>106</v>
      </c>
      <c r="E19" s="122">
        <v>1292</v>
      </c>
      <c r="F19" s="122" t="s">
        <v>292</v>
      </c>
      <c r="G19" s="122" t="s">
        <v>116</v>
      </c>
      <c r="H19" s="122" t="s">
        <v>106</v>
      </c>
      <c r="I19" s="122" t="s">
        <v>116</v>
      </c>
      <c r="J19" s="122" t="s">
        <v>106</v>
      </c>
      <c r="K19" s="122">
        <v>1292</v>
      </c>
      <c r="L19" s="122" t="s">
        <v>292</v>
      </c>
    </row>
    <row r="20" spans="1:12" ht="13.5" x14ac:dyDescent="0.25">
      <c r="A20" s="120"/>
      <c r="B20" s="121" t="s">
        <v>0</v>
      </c>
      <c r="C20" s="122" t="s">
        <v>116</v>
      </c>
      <c r="D20" s="122"/>
      <c r="E20" s="122">
        <v>10966</v>
      </c>
      <c r="F20" s="122"/>
      <c r="G20" s="122" t="s">
        <v>116</v>
      </c>
      <c r="H20" s="122"/>
      <c r="I20" s="122" t="s">
        <v>116</v>
      </c>
      <c r="J20" s="122"/>
      <c r="K20" s="122">
        <v>10966</v>
      </c>
      <c r="L20" s="122"/>
    </row>
    <row r="21" spans="1:12" ht="13.5" x14ac:dyDescent="0.25">
      <c r="A21" s="120" t="s">
        <v>10</v>
      </c>
      <c r="B21" s="121" t="s">
        <v>175</v>
      </c>
      <c r="C21" s="122" t="s">
        <v>116</v>
      </c>
      <c r="D21" s="122" t="s">
        <v>248</v>
      </c>
      <c r="E21" s="122">
        <v>27975</v>
      </c>
      <c r="F21" s="122">
        <v>4.5999999999999996</v>
      </c>
      <c r="G21" s="122" t="s">
        <v>116</v>
      </c>
      <c r="H21" s="122" t="s">
        <v>248</v>
      </c>
      <c r="I21" s="122" t="s">
        <v>116</v>
      </c>
      <c r="J21" s="122" t="s">
        <v>248</v>
      </c>
      <c r="K21" s="122">
        <v>27975</v>
      </c>
      <c r="L21" s="122">
        <v>4.5999999999999996</v>
      </c>
    </row>
    <row r="22" spans="1:12" ht="13.5" x14ac:dyDescent="0.25">
      <c r="A22" s="120"/>
      <c r="B22" s="121" t="s">
        <v>176</v>
      </c>
      <c r="C22" s="122" t="s">
        <v>116</v>
      </c>
      <c r="D22" s="122" t="s">
        <v>248</v>
      </c>
      <c r="E22" s="122">
        <v>10175</v>
      </c>
      <c r="F22" s="122">
        <v>8.1999999999999993</v>
      </c>
      <c r="G22" s="122" t="s">
        <v>116</v>
      </c>
      <c r="H22" s="122" t="s">
        <v>248</v>
      </c>
      <c r="I22" s="122" t="s">
        <v>116</v>
      </c>
      <c r="J22" s="122" t="s">
        <v>248</v>
      </c>
      <c r="K22" s="122">
        <v>10175</v>
      </c>
      <c r="L22" s="122">
        <v>8.1999999999999993</v>
      </c>
    </row>
    <row r="23" spans="1:12" ht="13.5" x14ac:dyDescent="0.25">
      <c r="A23" s="120"/>
      <c r="B23" s="121" t="s">
        <v>0</v>
      </c>
      <c r="C23" s="122" t="s">
        <v>116</v>
      </c>
      <c r="D23" s="122"/>
      <c r="E23" s="122">
        <v>38150</v>
      </c>
      <c r="F23" s="122"/>
      <c r="G23" s="122" t="s">
        <v>116</v>
      </c>
      <c r="H23" s="122"/>
      <c r="I23" s="122" t="s">
        <v>116</v>
      </c>
      <c r="J23" s="122"/>
      <c r="K23" s="122">
        <v>38150</v>
      </c>
      <c r="L23" s="122"/>
    </row>
    <row r="24" spans="1:12" ht="13.5" x14ac:dyDescent="0.25">
      <c r="A24" s="120" t="s">
        <v>20</v>
      </c>
      <c r="B24" s="121" t="s">
        <v>175</v>
      </c>
      <c r="C24" s="122" t="s">
        <v>141</v>
      </c>
      <c r="D24" s="122" t="s">
        <v>248</v>
      </c>
      <c r="E24" s="122">
        <v>153232</v>
      </c>
      <c r="F24" s="122">
        <v>2</v>
      </c>
      <c r="G24" s="122" t="s">
        <v>141</v>
      </c>
      <c r="H24" s="122" t="s">
        <v>248</v>
      </c>
      <c r="I24" s="122" t="s">
        <v>141</v>
      </c>
      <c r="J24" s="122" t="s">
        <v>248</v>
      </c>
      <c r="K24" s="122">
        <v>153232</v>
      </c>
      <c r="L24" s="122">
        <v>2</v>
      </c>
    </row>
    <row r="25" spans="1:12" ht="13.5" x14ac:dyDescent="0.25">
      <c r="A25" s="120"/>
      <c r="B25" s="121" t="s">
        <v>176</v>
      </c>
      <c r="C25" s="122" t="s">
        <v>141</v>
      </c>
      <c r="D25" s="122" t="s">
        <v>248</v>
      </c>
      <c r="E25" s="122">
        <v>43264</v>
      </c>
      <c r="F25" s="122">
        <v>4</v>
      </c>
      <c r="G25" s="122" t="s">
        <v>141</v>
      </c>
      <c r="H25" s="122" t="s">
        <v>248</v>
      </c>
      <c r="I25" s="122" t="s">
        <v>141</v>
      </c>
      <c r="J25" s="122" t="s">
        <v>248</v>
      </c>
      <c r="K25" s="122">
        <v>43264</v>
      </c>
      <c r="L25" s="122">
        <v>4</v>
      </c>
    </row>
    <row r="26" spans="1:12" ht="13.5" x14ac:dyDescent="0.25">
      <c r="A26" s="120"/>
      <c r="B26" s="121" t="s">
        <v>0</v>
      </c>
      <c r="C26" s="122" t="s">
        <v>141</v>
      </c>
      <c r="D26" s="122"/>
      <c r="E26" s="122">
        <v>196495</v>
      </c>
      <c r="F26" s="122"/>
      <c r="G26" s="122" t="s">
        <v>141</v>
      </c>
      <c r="H26" s="122"/>
      <c r="I26" s="122" t="s">
        <v>141</v>
      </c>
      <c r="J26" s="122"/>
      <c r="K26" s="122">
        <v>196495</v>
      </c>
      <c r="L26" s="122"/>
    </row>
    <row r="29" spans="1:12" ht="13.5" x14ac:dyDescent="0.25">
      <c r="A29" s="123"/>
      <c r="B29" s="124"/>
      <c r="C29" s="122" t="s">
        <v>91</v>
      </c>
      <c r="D29" s="122" t="s">
        <v>92</v>
      </c>
      <c r="E29" s="122" t="s">
        <v>240</v>
      </c>
      <c r="F29" s="122" t="s">
        <v>92</v>
      </c>
      <c r="G29" s="122" t="s">
        <v>93</v>
      </c>
      <c r="H29" s="122" t="s">
        <v>92</v>
      </c>
      <c r="I29" s="122" t="s">
        <v>241</v>
      </c>
      <c r="J29" s="122" t="s">
        <v>92</v>
      </c>
      <c r="K29" s="122" t="s">
        <v>0</v>
      </c>
      <c r="L29" s="122" t="s">
        <v>92</v>
      </c>
    </row>
    <row r="30" spans="1:12" ht="13.5" x14ac:dyDescent="0.25">
      <c r="A30" s="123" t="s">
        <v>174</v>
      </c>
      <c r="B30" s="121" t="s">
        <v>175</v>
      </c>
      <c r="C30" s="122" t="s">
        <v>105</v>
      </c>
      <c r="D30" s="122" t="s">
        <v>248</v>
      </c>
      <c r="E30" s="122">
        <v>2207715</v>
      </c>
      <c r="F30" s="122">
        <v>0.6</v>
      </c>
      <c r="G30" s="122" t="s">
        <v>105</v>
      </c>
      <c r="H30" s="122" t="s">
        <v>248</v>
      </c>
      <c r="I30" s="122" t="s">
        <v>105</v>
      </c>
      <c r="J30" s="122" t="s">
        <v>248</v>
      </c>
      <c r="K30" s="122">
        <v>2207715</v>
      </c>
      <c r="L30" s="122">
        <v>0.6</v>
      </c>
    </row>
    <row r="31" spans="1:12" ht="13.5" x14ac:dyDescent="0.25">
      <c r="A31" s="123"/>
      <c r="B31" s="121" t="s">
        <v>176</v>
      </c>
      <c r="C31" s="122" t="s">
        <v>105</v>
      </c>
      <c r="D31" s="122" t="s">
        <v>248</v>
      </c>
      <c r="E31" s="122">
        <v>668554</v>
      </c>
      <c r="F31" s="122">
        <v>1.2</v>
      </c>
      <c r="G31" s="122" t="s">
        <v>105</v>
      </c>
      <c r="H31" s="122" t="s">
        <v>248</v>
      </c>
      <c r="I31" s="122" t="s">
        <v>105</v>
      </c>
      <c r="J31" s="122" t="s">
        <v>248</v>
      </c>
      <c r="K31" s="122">
        <v>668554</v>
      </c>
      <c r="L31" s="122">
        <v>1.2</v>
      </c>
    </row>
    <row r="32" spans="1:12" ht="13.5" x14ac:dyDescent="0.25">
      <c r="A32" s="123"/>
      <c r="B32" s="121" t="s">
        <v>0</v>
      </c>
      <c r="C32" s="122" t="s">
        <v>105</v>
      </c>
      <c r="D32" s="122"/>
      <c r="E32" s="122">
        <v>2876269</v>
      </c>
      <c r="F32" s="122"/>
      <c r="G32" s="122" t="s">
        <v>105</v>
      </c>
      <c r="H32" s="122"/>
      <c r="I32" s="122" t="s">
        <v>105</v>
      </c>
      <c r="J32" s="122"/>
      <c r="K32" s="122">
        <v>2876269</v>
      </c>
      <c r="L32" s="122"/>
    </row>
    <row r="33" spans="1:12" ht="13.5" x14ac:dyDescent="0.25">
      <c r="A33" s="123" t="s">
        <v>2</v>
      </c>
      <c r="B33" s="121" t="s">
        <v>175</v>
      </c>
      <c r="C33" s="122" t="s">
        <v>141</v>
      </c>
      <c r="D33" s="122" t="s">
        <v>248</v>
      </c>
      <c r="E33" s="122">
        <v>448156</v>
      </c>
      <c r="F33" s="122">
        <v>1.6</v>
      </c>
      <c r="G33" s="122" t="s">
        <v>141</v>
      </c>
      <c r="H33" s="122" t="s">
        <v>248</v>
      </c>
      <c r="I33" s="122" t="s">
        <v>141</v>
      </c>
      <c r="J33" s="122" t="s">
        <v>248</v>
      </c>
      <c r="K33" s="122">
        <v>448156</v>
      </c>
      <c r="L33" s="122">
        <v>1.6</v>
      </c>
    </row>
    <row r="34" spans="1:12" ht="13.5" x14ac:dyDescent="0.25">
      <c r="A34" s="123"/>
      <c r="B34" s="121" t="s">
        <v>176</v>
      </c>
      <c r="C34" s="122" t="s">
        <v>141</v>
      </c>
      <c r="D34" s="122" t="s">
        <v>248</v>
      </c>
      <c r="E34" s="122">
        <v>150476</v>
      </c>
      <c r="F34" s="122">
        <v>3</v>
      </c>
      <c r="G34" s="122" t="s">
        <v>141</v>
      </c>
      <c r="H34" s="122" t="s">
        <v>248</v>
      </c>
      <c r="I34" s="122" t="s">
        <v>141</v>
      </c>
      <c r="J34" s="122" t="s">
        <v>248</v>
      </c>
      <c r="K34" s="122">
        <v>150476</v>
      </c>
      <c r="L34" s="122">
        <v>3</v>
      </c>
    </row>
    <row r="35" spans="1:12" ht="13.5" x14ac:dyDescent="0.25">
      <c r="A35" s="123"/>
      <c r="B35" s="121" t="s">
        <v>0</v>
      </c>
      <c r="C35" s="122" t="s">
        <v>141</v>
      </c>
      <c r="D35" s="122"/>
      <c r="E35" s="122">
        <v>598632</v>
      </c>
      <c r="F35" s="122"/>
      <c r="G35" s="122" t="s">
        <v>141</v>
      </c>
      <c r="H35" s="122"/>
      <c r="I35" s="122" t="s">
        <v>141</v>
      </c>
      <c r="J35" s="122"/>
      <c r="K35" s="122">
        <v>598632</v>
      </c>
      <c r="L35" s="122"/>
    </row>
    <row r="36" spans="1:12" ht="13.5" x14ac:dyDescent="0.25">
      <c r="A36" s="123" t="s">
        <v>3</v>
      </c>
      <c r="B36" s="121" t="s">
        <v>175</v>
      </c>
      <c r="C36" s="122" t="s">
        <v>141</v>
      </c>
      <c r="D36" s="122" t="s">
        <v>248</v>
      </c>
      <c r="E36" s="122">
        <v>361269</v>
      </c>
      <c r="F36" s="122">
        <v>1.8</v>
      </c>
      <c r="G36" s="122" t="s">
        <v>141</v>
      </c>
      <c r="H36" s="122" t="s">
        <v>248</v>
      </c>
      <c r="I36" s="122" t="s">
        <v>141</v>
      </c>
      <c r="J36" s="122" t="s">
        <v>248</v>
      </c>
      <c r="K36" s="122">
        <v>361269</v>
      </c>
      <c r="L36" s="122">
        <v>1.8</v>
      </c>
    </row>
    <row r="37" spans="1:12" ht="13.5" x14ac:dyDescent="0.25">
      <c r="A37" s="123"/>
      <c r="B37" s="121" t="s">
        <v>176</v>
      </c>
      <c r="C37" s="122" t="s">
        <v>141</v>
      </c>
      <c r="D37" s="122" t="s">
        <v>248</v>
      </c>
      <c r="E37" s="122">
        <v>57868</v>
      </c>
      <c r="F37" s="122">
        <v>4.8</v>
      </c>
      <c r="G37" s="122" t="s">
        <v>141</v>
      </c>
      <c r="H37" s="122" t="s">
        <v>248</v>
      </c>
      <c r="I37" s="122" t="s">
        <v>141</v>
      </c>
      <c r="J37" s="122" t="s">
        <v>248</v>
      </c>
      <c r="K37" s="122">
        <v>57868</v>
      </c>
      <c r="L37" s="122">
        <v>4.8</v>
      </c>
    </row>
    <row r="38" spans="1:12" ht="13.5" x14ac:dyDescent="0.25">
      <c r="A38" s="123"/>
      <c r="B38" s="121" t="s">
        <v>0</v>
      </c>
      <c r="C38" s="122" t="s">
        <v>141</v>
      </c>
      <c r="D38" s="122"/>
      <c r="E38" s="122">
        <v>419137</v>
      </c>
      <c r="F38" s="122"/>
      <c r="G38" s="122" t="s">
        <v>141</v>
      </c>
      <c r="H38" s="122"/>
      <c r="I38" s="122" t="s">
        <v>141</v>
      </c>
      <c r="J38" s="122"/>
      <c r="K38" s="122">
        <v>419137</v>
      </c>
      <c r="L38" s="122"/>
    </row>
    <row r="39" spans="1:12" ht="13.5" x14ac:dyDescent="0.25">
      <c r="A39" s="123" t="s">
        <v>4</v>
      </c>
      <c r="B39" s="121" t="s">
        <v>175</v>
      </c>
      <c r="C39" s="122" t="s">
        <v>141</v>
      </c>
      <c r="D39" s="122" t="s">
        <v>248</v>
      </c>
      <c r="E39" s="122">
        <v>120168</v>
      </c>
      <c r="F39" s="122">
        <v>2.2000000000000002</v>
      </c>
      <c r="G39" s="122" t="s">
        <v>141</v>
      </c>
      <c r="H39" s="122" t="s">
        <v>248</v>
      </c>
      <c r="I39" s="122" t="s">
        <v>141</v>
      </c>
      <c r="J39" s="122" t="s">
        <v>248</v>
      </c>
      <c r="K39" s="122">
        <v>120168</v>
      </c>
      <c r="L39" s="122">
        <v>2.2000000000000002</v>
      </c>
    </row>
    <row r="40" spans="1:12" ht="13.5" x14ac:dyDescent="0.25">
      <c r="A40" s="123"/>
      <c r="B40" s="121" t="s">
        <v>176</v>
      </c>
      <c r="C40" s="122" t="s">
        <v>141</v>
      </c>
      <c r="D40" s="122" t="s">
        <v>248</v>
      </c>
      <c r="E40" s="122">
        <v>23175</v>
      </c>
      <c r="F40" s="122">
        <v>5.6</v>
      </c>
      <c r="G40" s="122" t="s">
        <v>141</v>
      </c>
      <c r="H40" s="122" t="s">
        <v>248</v>
      </c>
      <c r="I40" s="122" t="s">
        <v>141</v>
      </c>
      <c r="J40" s="122" t="s">
        <v>248</v>
      </c>
      <c r="K40" s="122">
        <v>23175</v>
      </c>
      <c r="L40" s="122">
        <v>5.6</v>
      </c>
    </row>
    <row r="41" spans="1:12" ht="13.5" x14ac:dyDescent="0.25">
      <c r="A41" s="123"/>
      <c r="B41" s="121" t="s">
        <v>0</v>
      </c>
      <c r="C41" s="122" t="s">
        <v>141</v>
      </c>
      <c r="D41" s="122"/>
      <c r="E41" s="122">
        <v>143344</v>
      </c>
      <c r="F41" s="122"/>
      <c r="G41" s="122" t="s">
        <v>141</v>
      </c>
      <c r="H41" s="122"/>
      <c r="I41" s="122" t="s">
        <v>141</v>
      </c>
      <c r="J41" s="122"/>
      <c r="K41" s="122">
        <v>143344</v>
      </c>
      <c r="L41" s="122"/>
    </row>
    <row r="42" spans="1:12" ht="13.5" x14ac:dyDescent="0.25">
      <c r="A42" s="123" t="s">
        <v>5</v>
      </c>
      <c r="B42" s="121" t="s">
        <v>175</v>
      </c>
      <c r="C42" s="122" t="s">
        <v>116</v>
      </c>
      <c r="D42" s="122" t="s">
        <v>106</v>
      </c>
      <c r="E42" s="122">
        <v>10276</v>
      </c>
      <c r="F42" s="122">
        <v>10.9</v>
      </c>
      <c r="G42" s="122" t="s">
        <v>116</v>
      </c>
      <c r="H42" s="122" t="s">
        <v>106</v>
      </c>
      <c r="I42" s="122" t="s">
        <v>116</v>
      </c>
      <c r="J42" s="122" t="s">
        <v>106</v>
      </c>
      <c r="K42" s="122">
        <v>10276</v>
      </c>
      <c r="L42" s="122">
        <v>10.9</v>
      </c>
    </row>
    <row r="43" spans="1:12" ht="13.5" x14ac:dyDescent="0.25">
      <c r="A43" s="123"/>
      <c r="B43" s="121" t="s">
        <v>176</v>
      </c>
      <c r="C43" s="122" t="s">
        <v>116</v>
      </c>
      <c r="D43" s="122" t="s">
        <v>106</v>
      </c>
      <c r="E43" s="122">
        <v>1547</v>
      </c>
      <c r="F43" s="122" t="s">
        <v>293</v>
      </c>
      <c r="G43" s="122" t="s">
        <v>116</v>
      </c>
      <c r="H43" s="122" t="s">
        <v>106</v>
      </c>
      <c r="I43" s="122" t="s">
        <v>116</v>
      </c>
      <c r="J43" s="122" t="s">
        <v>106</v>
      </c>
      <c r="K43" s="122">
        <v>1547</v>
      </c>
      <c r="L43" s="122" t="s">
        <v>293</v>
      </c>
    </row>
    <row r="44" spans="1:12" ht="13.5" x14ac:dyDescent="0.25">
      <c r="A44" s="123"/>
      <c r="B44" s="121" t="s">
        <v>0</v>
      </c>
      <c r="C44" s="122" t="s">
        <v>116</v>
      </c>
      <c r="D44" s="122"/>
      <c r="E44" s="122">
        <v>11824</v>
      </c>
      <c r="F44" s="122"/>
      <c r="G44" s="122" t="s">
        <v>116</v>
      </c>
      <c r="H44" s="122"/>
      <c r="I44" s="122" t="s">
        <v>116</v>
      </c>
      <c r="J44" s="122"/>
      <c r="K44" s="122">
        <v>11824</v>
      </c>
      <c r="L44" s="122"/>
    </row>
    <row r="45" spans="1:12" ht="13.5" x14ac:dyDescent="0.25">
      <c r="A45" s="123" t="s">
        <v>6</v>
      </c>
      <c r="B45" s="121" t="s">
        <v>175</v>
      </c>
      <c r="C45" s="122" t="s">
        <v>116</v>
      </c>
      <c r="D45" s="122" t="s">
        <v>106</v>
      </c>
      <c r="E45" s="122">
        <v>34088</v>
      </c>
      <c r="F45" s="122">
        <v>5.9</v>
      </c>
      <c r="G45" s="122" t="s">
        <v>116</v>
      </c>
      <c r="H45" s="122" t="s">
        <v>106</v>
      </c>
      <c r="I45" s="122" t="s">
        <v>116</v>
      </c>
      <c r="J45" s="122" t="s">
        <v>106</v>
      </c>
      <c r="K45" s="122">
        <v>34088</v>
      </c>
      <c r="L45" s="122">
        <v>5.9</v>
      </c>
    </row>
    <row r="46" spans="1:12" ht="13.5" x14ac:dyDescent="0.25">
      <c r="A46" s="123"/>
      <c r="B46" s="121" t="s">
        <v>176</v>
      </c>
      <c r="C46" s="122" t="s">
        <v>116</v>
      </c>
      <c r="D46" s="122" t="s">
        <v>106</v>
      </c>
      <c r="E46" s="122">
        <v>7155</v>
      </c>
      <c r="F46" s="122">
        <v>13.6</v>
      </c>
      <c r="G46" s="122" t="s">
        <v>116</v>
      </c>
      <c r="H46" s="122" t="s">
        <v>106</v>
      </c>
      <c r="I46" s="122" t="s">
        <v>116</v>
      </c>
      <c r="J46" s="122" t="s">
        <v>106</v>
      </c>
      <c r="K46" s="122">
        <v>7155</v>
      </c>
      <c r="L46" s="122">
        <v>13.6</v>
      </c>
    </row>
    <row r="47" spans="1:12" ht="13.5" x14ac:dyDescent="0.25">
      <c r="A47" s="123"/>
      <c r="B47" s="121" t="s">
        <v>0</v>
      </c>
      <c r="C47" s="122" t="s">
        <v>116</v>
      </c>
      <c r="D47" s="122"/>
      <c r="E47" s="122">
        <v>41243</v>
      </c>
      <c r="F47" s="122"/>
      <c r="G47" s="122" t="s">
        <v>116</v>
      </c>
      <c r="H47" s="122"/>
      <c r="I47" s="122" t="s">
        <v>116</v>
      </c>
      <c r="J47" s="122"/>
      <c r="K47" s="122">
        <v>41243</v>
      </c>
      <c r="L47" s="122"/>
    </row>
    <row r="48" spans="1:12" ht="13.5" x14ac:dyDescent="0.25">
      <c r="A48" s="123" t="s">
        <v>7</v>
      </c>
      <c r="B48" s="121" t="s">
        <v>175</v>
      </c>
      <c r="C48" s="122" t="s">
        <v>116</v>
      </c>
      <c r="D48" s="122" t="s">
        <v>106</v>
      </c>
      <c r="E48" s="122">
        <v>10004</v>
      </c>
      <c r="F48" s="122">
        <v>11.2</v>
      </c>
      <c r="G48" s="122" t="s">
        <v>116</v>
      </c>
      <c r="H48" s="122" t="s">
        <v>106</v>
      </c>
      <c r="I48" s="122" t="s">
        <v>116</v>
      </c>
      <c r="J48" s="122" t="s">
        <v>106</v>
      </c>
      <c r="K48" s="122">
        <v>10004</v>
      </c>
      <c r="L48" s="122">
        <v>11.2</v>
      </c>
    </row>
    <row r="49" spans="1:12" ht="13.5" x14ac:dyDescent="0.25">
      <c r="A49" s="123"/>
      <c r="B49" s="121" t="s">
        <v>176</v>
      </c>
      <c r="C49" s="122" t="s">
        <v>116</v>
      </c>
      <c r="D49" s="122" t="s">
        <v>106</v>
      </c>
      <c r="E49" s="122">
        <v>1734</v>
      </c>
      <c r="F49" s="122">
        <v>27</v>
      </c>
      <c r="G49" s="122" t="s">
        <v>116</v>
      </c>
      <c r="H49" s="122" t="s">
        <v>106</v>
      </c>
      <c r="I49" s="122" t="s">
        <v>116</v>
      </c>
      <c r="J49" s="122" t="s">
        <v>106</v>
      </c>
      <c r="K49" s="122">
        <v>1734</v>
      </c>
      <c r="L49" s="122">
        <v>27</v>
      </c>
    </row>
    <row r="50" spans="1:12" ht="13.5" x14ac:dyDescent="0.25">
      <c r="A50" s="123"/>
      <c r="B50" s="121" t="s">
        <v>0</v>
      </c>
      <c r="C50" s="122" t="s">
        <v>116</v>
      </c>
      <c r="D50" s="122"/>
      <c r="E50" s="122">
        <v>11738</v>
      </c>
      <c r="F50" s="122"/>
      <c r="G50" s="122" t="s">
        <v>116</v>
      </c>
      <c r="H50" s="122"/>
      <c r="I50" s="122" t="s">
        <v>116</v>
      </c>
      <c r="J50" s="122"/>
      <c r="K50" s="122">
        <v>11738</v>
      </c>
      <c r="L50" s="122"/>
    </row>
    <row r="51" spans="1:12" ht="13.5" x14ac:dyDescent="0.25">
      <c r="A51" s="123" t="s">
        <v>8</v>
      </c>
      <c r="B51" s="121" t="s">
        <v>175</v>
      </c>
      <c r="C51" s="122" t="s">
        <v>116</v>
      </c>
      <c r="D51" s="122" t="s">
        <v>106</v>
      </c>
      <c r="E51" s="122">
        <v>9674</v>
      </c>
      <c r="F51" s="122">
        <v>10.7</v>
      </c>
      <c r="G51" s="122" t="s">
        <v>116</v>
      </c>
      <c r="H51" s="122" t="s">
        <v>106</v>
      </c>
      <c r="I51" s="122" t="s">
        <v>116</v>
      </c>
      <c r="J51" s="122" t="s">
        <v>106</v>
      </c>
      <c r="K51" s="122">
        <v>9674</v>
      </c>
      <c r="L51" s="122">
        <v>10.7</v>
      </c>
    </row>
    <row r="52" spans="1:12" ht="13.5" x14ac:dyDescent="0.25">
      <c r="A52" s="123"/>
      <c r="B52" s="121" t="s">
        <v>176</v>
      </c>
      <c r="C52" s="122" t="s">
        <v>116</v>
      </c>
      <c r="D52" s="122" t="s">
        <v>106</v>
      </c>
      <c r="E52" s="122">
        <v>1292</v>
      </c>
      <c r="F52" s="122" t="s">
        <v>292</v>
      </c>
      <c r="G52" s="122" t="s">
        <v>116</v>
      </c>
      <c r="H52" s="122" t="s">
        <v>106</v>
      </c>
      <c r="I52" s="122" t="s">
        <v>116</v>
      </c>
      <c r="J52" s="122" t="s">
        <v>106</v>
      </c>
      <c r="K52" s="122">
        <v>1292</v>
      </c>
      <c r="L52" s="122" t="s">
        <v>292</v>
      </c>
    </row>
    <row r="53" spans="1:12" ht="13.5" x14ac:dyDescent="0.25">
      <c r="A53" s="123"/>
      <c r="B53" s="121" t="s">
        <v>0</v>
      </c>
      <c r="C53" s="122" t="s">
        <v>116</v>
      </c>
      <c r="D53" s="122"/>
      <c r="E53" s="122">
        <v>10966</v>
      </c>
      <c r="F53" s="122"/>
      <c r="G53" s="122" t="s">
        <v>116</v>
      </c>
      <c r="H53" s="122"/>
      <c r="I53" s="122" t="s">
        <v>116</v>
      </c>
      <c r="J53" s="122"/>
      <c r="K53" s="122">
        <v>10966</v>
      </c>
      <c r="L53" s="122"/>
    </row>
    <row r="54" spans="1:12" ht="13.5" x14ac:dyDescent="0.25">
      <c r="A54" s="123" t="s">
        <v>9</v>
      </c>
      <c r="B54" s="121" t="s">
        <v>175</v>
      </c>
      <c r="C54" s="122" t="s">
        <v>116</v>
      </c>
      <c r="D54" s="122" t="s">
        <v>106</v>
      </c>
      <c r="E54" s="122">
        <v>10435</v>
      </c>
      <c r="F54" s="122">
        <v>11</v>
      </c>
      <c r="G54" s="122" t="s">
        <v>116</v>
      </c>
      <c r="H54" s="122" t="s">
        <v>106</v>
      </c>
      <c r="I54" s="122" t="s">
        <v>116</v>
      </c>
      <c r="J54" s="122" t="s">
        <v>106</v>
      </c>
      <c r="K54" s="122">
        <v>10435</v>
      </c>
      <c r="L54" s="122">
        <v>11</v>
      </c>
    </row>
    <row r="55" spans="1:12" ht="13.5" x14ac:dyDescent="0.25">
      <c r="A55" s="123"/>
      <c r="B55" s="121" t="s">
        <v>176</v>
      </c>
      <c r="C55" s="122" t="s">
        <v>116</v>
      </c>
      <c r="D55" s="122" t="s">
        <v>106</v>
      </c>
      <c r="E55" s="122">
        <v>2784</v>
      </c>
      <c r="F55" s="122">
        <v>21.4</v>
      </c>
      <c r="G55" s="122" t="s">
        <v>116</v>
      </c>
      <c r="H55" s="122" t="s">
        <v>106</v>
      </c>
      <c r="I55" s="122" t="s">
        <v>116</v>
      </c>
      <c r="J55" s="122" t="s">
        <v>106</v>
      </c>
      <c r="K55" s="122">
        <v>2784</v>
      </c>
      <c r="L55" s="122">
        <v>21.4</v>
      </c>
    </row>
    <row r="56" spans="1:12" ht="13.5" x14ac:dyDescent="0.25">
      <c r="A56" s="123"/>
      <c r="B56" s="121" t="s">
        <v>0</v>
      </c>
      <c r="C56" s="122" t="s">
        <v>116</v>
      </c>
      <c r="D56" s="122"/>
      <c r="E56" s="122">
        <v>13220</v>
      </c>
      <c r="F56" s="122"/>
      <c r="G56" s="122" t="s">
        <v>116</v>
      </c>
      <c r="H56" s="122"/>
      <c r="I56" s="122" t="s">
        <v>116</v>
      </c>
      <c r="J56" s="122"/>
      <c r="K56" s="122">
        <v>13220</v>
      </c>
      <c r="L56" s="122"/>
    </row>
    <row r="57" spans="1:12" ht="13.5" x14ac:dyDescent="0.25">
      <c r="A57" s="123" t="s">
        <v>10</v>
      </c>
      <c r="B57" s="121" t="s">
        <v>175</v>
      </c>
      <c r="C57" s="122" t="s">
        <v>116</v>
      </c>
      <c r="D57" s="122" t="s">
        <v>248</v>
      </c>
      <c r="E57" s="122">
        <v>27975</v>
      </c>
      <c r="F57" s="122">
        <v>4.5999999999999996</v>
      </c>
      <c r="G57" s="122" t="s">
        <v>116</v>
      </c>
      <c r="H57" s="122" t="s">
        <v>248</v>
      </c>
      <c r="I57" s="122" t="s">
        <v>116</v>
      </c>
      <c r="J57" s="122" t="s">
        <v>248</v>
      </c>
      <c r="K57" s="122">
        <v>27975</v>
      </c>
      <c r="L57" s="122">
        <v>4.5999999999999996</v>
      </c>
    </row>
    <row r="58" spans="1:12" ht="13.5" x14ac:dyDescent="0.25">
      <c r="A58" s="123"/>
      <c r="B58" s="121" t="s">
        <v>176</v>
      </c>
      <c r="C58" s="122" t="s">
        <v>116</v>
      </c>
      <c r="D58" s="122" t="s">
        <v>248</v>
      </c>
      <c r="E58" s="122">
        <v>10175</v>
      </c>
      <c r="F58" s="122">
        <v>8.1999999999999993</v>
      </c>
      <c r="G58" s="122" t="s">
        <v>116</v>
      </c>
      <c r="H58" s="122" t="s">
        <v>248</v>
      </c>
      <c r="I58" s="122" t="s">
        <v>116</v>
      </c>
      <c r="J58" s="122" t="s">
        <v>248</v>
      </c>
      <c r="K58" s="122">
        <v>10175</v>
      </c>
      <c r="L58" s="122">
        <v>8.1999999999999993</v>
      </c>
    </row>
    <row r="59" spans="1:12" ht="13.5" x14ac:dyDescent="0.25">
      <c r="A59" s="123"/>
      <c r="B59" s="121" t="s">
        <v>0</v>
      </c>
      <c r="C59" s="122" t="s">
        <v>116</v>
      </c>
      <c r="D59" s="122"/>
      <c r="E59" s="122">
        <v>38150</v>
      </c>
      <c r="F59" s="122"/>
      <c r="G59" s="122" t="s">
        <v>116</v>
      </c>
      <c r="H59" s="122"/>
      <c r="I59" s="122" t="s">
        <v>116</v>
      </c>
      <c r="J59" s="122"/>
      <c r="K59" s="122">
        <v>38150</v>
      </c>
      <c r="L59" s="122"/>
    </row>
    <row r="60" spans="1:12" ht="13.5" x14ac:dyDescent="0.25">
      <c r="A60" s="123" t="s">
        <v>11</v>
      </c>
      <c r="B60" s="121" t="s">
        <v>175</v>
      </c>
      <c r="C60" s="122" t="s">
        <v>116</v>
      </c>
      <c r="D60" s="122" t="s">
        <v>248</v>
      </c>
      <c r="E60" s="122">
        <v>72994</v>
      </c>
      <c r="F60" s="122">
        <v>4</v>
      </c>
      <c r="G60" s="122" t="s">
        <v>116</v>
      </c>
      <c r="H60" s="122" t="s">
        <v>248</v>
      </c>
      <c r="I60" s="122" t="s">
        <v>116</v>
      </c>
      <c r="J60" s="122" t="s">
        <v>248</v>
      </c>
      <c r="K60" s="122">
        <v>72994</v>
      </c>
      <c r="L60" s="122">
        <v>4</v>
      </c>
    </row>
    <row r="61" spans="1:12" ht="13.5" x14ac:dyDescent="0.25">
      <c r="A61" s="123"/>
      <c r="B61" s="121" t="s">
        <v>176</v>
      </c>
      <c r="C61" s="122" t="s">
        <v>116</v>
      </c>
      <c r="D61" s="122" t="s">
        <v>248</v>
      </c>
      <c r="E61" s="122">
        <v>19921</v>
      </c>
      <c r="F61" s="122">
        <v>8.3000000000000007</v>
      </c>
      <c r="G61" s="122" t="s">
        <v>116</v>
      </c>
      <c r="H61" s="122" t="s">
        <v>248</v>
      </c>
      <c r="I61" s="122" t="s">
        <v>116</v>
      </c>
      <c r="J61" s="122" t="s">
        <v>248</v>
      </c>
      <c r="K61" s="122">
        <v>19921</v>
      </c>
      <c r="L61" s="122">
        <v>8.3000000000000007</v>
      </c>
    </row>
    <row r="62" spans="1:12" ht="13.5" x14ac:dyDescent="0.25">
      <c r="A62" s="123"/>
      <c r="B62" s="121" t="s">
        <v>0</v>
      </c>
      <c r="C62" s="122" t="s">
        <v>116</v>
      </c>
      <c r="D62" s="122"/>
      <c r="E62" s="122">
        <v>92915</v>
      </c>
      <c r="F62" s="122"/>
      <c r="G62" s="122" t="s">
        <v>116</v>
      </c>
      <c r="H62" s="122"/>
      <c r="I62" s="122" t="s">
        <v>116</v>
      </c>
      <c r="J62" s="122"/>
      <c r="K62" s="122">
        <v>92915</v>
      </c>
      <c r="L62" s="122"/>
    </row>
    <row r="63" spans="1:12" ht="13.5" x14ac:dyDescent="0.25">
      <c r="A63" s="123" t="s">
        <v>12</v>
      </c>
      <c r="B63" s="121" t="s">
        <v>175</v>
      </c>
      <c r="C63" s="122" t="s">
        <v>116</v>
      </c>
      <c r="D63" s="122" t="s">
        <v>248</v>
      </c>
      <c r="E63" s="122">
        <v>57396</v>
      </c>
      <c r="F63" s="122">
        <v>4.5999999999999996</v>
      </c>
      <c r="G63" s="122" t="s">
        <v>116</v>
      </c>
      <c r="H63" s="122" t="s">
        <v>248</v>
      </c>
      <c r="I63" s="122" t="s">
        <v>116</v>
      </c>
      <c r="J63" s="122" t="s">
        <v>248</v>
      </c>
      <c r="K63" s="122">
        <v>57396</v>
      </c>
      <c r="L63" s="122">
        <v>4.5999999999999996</v>
      </c>
    </row>
    <row r="64" spans="1:12" ht="13.5" x14ac:dyDescent="0.25">
      <c r="A64" s="123"/>
      <c r="B64" s="121" t="s">
        <v>176</v>
      </c>
      <c r="C64" s="122" t="s">
        <v>116</v>
      </c>
      <c r="D64" s="122" t="s">
        <v>248</v>
      </c>
      <c r="E64" s="122">
        <v>14876</v>
      </c>
      <c r="F64" s="122">
        <v>9.8000000000000007</v>
      </c>
      <c r="G64" s="122" t="s">
        <v>116</v>
      </c>
      <c r="H64" s="122" t="s">
        <v>248</v>
      </c>
      <c r="I64" s="122" t="s">
        <v>116</v>
      </c>
      <c r="J64" s="122" t="s">
        <v>248</v>
      </c>
      <c r="K64" s="122">
        <v>14876</v>
      </c>
      <c r="L64" s="122">
        <v>9.8000000000000007</v>
      </c>
    </row>
    <row r="65" spans="1:12" ht="13.5" x14ac:dyDescent="0.25">
      <c r="A65" s="123"/>
      <c r="B65" s="121" t="s">
        <v>0</v>
      </c>
      <c r="C65" s="122" t="s">
        <v>116</v>
      </c>
      <c r="D65" s="122"/>
      <c r="E65" s="122">
        <v>72272</v>
      </c>
      <c r="F65" s="122"/>
      <c r="G65" s="122" t="s">
        <v>116</v>
      </c>
      <c r="H65" s="122"/>
      <c r="I65" s="122" t="s">
        <v>116</v>
      </c>
      <c r="J65" s="122"/>
      <c r="K65" s="122">
        <v>72272</v>
      </c>
      <c r="L65" s="122"/>
    </row>
    <row r="66" spans="1:12" ht="13.5" x14ac:dyDescent="0.25">
      <c r="A66" s="123" t="s">
        <v>13</v>
      </c>
      <c r="B66" s="121" t="s">
        <v>175</v>
      </c>
      <c r="C66" s="122" t="s">
        <v>116</v>
      </c>
      <c r="D66" s="122" t="s">
        <v>248</v>
      </c>
      <c r="E66" s="122">
        <v>36757</v>
      </c>
      <c r="F66" s="122">
        <v>5.8</v>
      </c>
      <c r="G66" s="122" t="s">
        <v>116</v>
      </c>
      <c r="H66" s="122" t="s">
        <v>248</v>
      </c>
      <c r="I66" s="122" t="s">
        <v>116</v>
      </c>
      <c r="J66" s="122" t="s">
        <v>248</v>
      </c>
      <c r="K66" s="122">
        <v>36757</v>
      </c>
      <c r="L66" s="122">
        <v>5.8</v>
      </c>
    </row>
    <row r="67" spans="1:12" ht="13.5" x14ac:dyDescent="0.25">
      <c r="A67" s="123"/>
      <c r="B67" s="121" t="s">
        <v>176</v>
      </c>
      <c r="C67" s="122" t="s">
        <v>116</v>
      </c>
      <c r="D67" s="122" t="s">
        <v>248</v>
      </c>
      <c r="E67" s="122">
        <v>19076</v>
      </c>
      <c r="F67" s="122">
        <v>8.9</v>
      </c>
      <c r="G67" s="122" t="s">
        <v>116</v>
      </c>
      <c r="H67" s="122" t="s">
        <v>248</v>
      </c>
      <c r="I67" s="122" t="s">
        <v>116</v>
      </c>
      <c r="J67" s="122" t="s">
        <v>248</v>
      </c>
      <c r="K67" s="122">
        <v>19076</v>
      </c>
      <c r="L67" s="122">
        <v>8.9</v>
      </c>
    </row>
    <row r="68" spans="1:12" ht="13.5" x14ac:dyDescent="0.25">
      <c r="A68" s="123"/>
      <c r="B68" s="121" t="s">
        <v>0</v>
      </c>
      <c r="C68" s="122" t="s">
        <v>116</v>
      </c>
      <c r="D68" s="122"/>
      <c r="E68" s="122">
        <v>55832</v>
      </c>
      <c r="F68" s="122"/>
      <c r="G68" s="122" t="s">
        <v>116</v>
      </c>
      <c r="H68" s="122"/>
      <c r="I68" s="122" t="s">
        <v>116</v>
      </c>
      <c r="J68" s="122"/>
      <c r="K68" s="122">
        <v>55832</v>
      </c>
      <c r="L68" s="122"/>
    </row>
    <row r="69" spans="1:12" ht="13.5" x14ac:dyDescent="0.25">
      <c r="A69" s="123" t="s">
        <v>14</v>
      </c>
      <c r="B69" s="121" t="s">
        <v>175</v>
      </c>
      <c r="C69" s="122" t="s">
        <v>116</v>
      </c>
      <c r="D69" s="122" t="s">
        <v>106</v>
      </c>
      <c r="E69" s="122">
        <v>50935</v>
      </c>
      <c r="F69" s="122">
        <v>4.8</v>
      </c>
      <c r="G69" s="122" t="s">
        <v>116</v>
      </c>
      <c r="H69" s="122" t="s">
        <v>106</v>
      </c>
      <c r="I69" s="122" t="s">
        <v>116</v>
      </c>
      <c r="J69" s="122" t="s">
        <v>106</v>
      </c>
      <c r="K69" s="122">
        <v>50935</v>
      </c>
      <c r="L69" s="122">
        <v>4.8</v>
      </c>
    </row>
    <row r="70" spans="1:12" ht="13.5" x14ac:dyDescent="0.25">
      <c r="A70" s="123"/>
      <c r="B70" s="121" t="s">
        <v>176</v>
      </c>
      <c r="C70" s="122" t="s">
        <v>116</v>
      </c>
      <c r="D70" s="122" t="s">
        <v>106</v>
      </c>
      <c r="E70" s="122">
        <v>12748</v>
      </c>
      <c r="F70" s="122">
        <v>10.7</v>
      </c>
      <c r="G70" s="122" t="s">
        <v>116</v>
      </c>
      <c r="H70" s="122" t="s">
        <v>106</v>
      </c>
      <c r="I70" s="122" t="s">
        <v>116</v>
      </c>
      <c r="J70" s="122" t="s">
        <v>106</v>
      </c>
      <c r="K70" s="122">
        <v>12748</v>
      </c>
      <c r="L70" s="122">
        <v>10.7</v>
      </c>
    </row>
    <row r="71" spans="1:12" ht="13.5" x14ac:dyDescent="0.25">
      <c r="A71" s="123"/>
      <c r="B71" s="121" t="s">
        <v>0</v>
      </c>
      <c r="C71" s="122" t="s">
        <v>116</v>
      </c>
      <c r="D71" s="122"/>
      <c r="E71" s="122">
        <v>63683</v>
      </c>
      <c r="F71" s="122"/>
      <c r="G71" s="122" t="s">
        <v>116</v>
      </c>
      <c r="H71" s="122"/>
      <c r="I71" s="122" t="s">
        <v>116</v>
      </c>
      <c r="J71" s="122"/>
      <c r="K71" s="122">
        <v>63683</v>
      </c>
      <c r="L71" s="122"/>
    </row>
    <row r="72" spans="1:12" ht="13.5" x14ac:dyDescent="0.25">
      <c r="A72" s="123" t="s">
        <v>15</v>
      </c>
      <c r="B72" s="121" t="s">
        <v>175</v>
      </c>
      <c r="C72" s="122" t="s">
        <v>116</v>
      </c>
      <c r="D72" s="122" t="s">
        <v>106</v>
      </c>
      <c r="E72" s="122">
        <v>18295</v>
      </c>
      <c r="F72" s="122">
        <v>8.1999999999999993</v>
      </c>
      <c r="G72" s="122" t="s">
        <v>116</v>
      </c>
      <c r="H72" s="122" t="s">
        <v>106</v>
      </c>
      <c r="I72" s="122" t="s">
        <v>116</v>
      </c>
      <c r="J72" s="122" t="s">
        <v>106</v>
      </c>
      <c r="K72" s="122">
        <v>18295</v>
      </c>
      <c r="L72" s="122">
        <v>8.1999999999999993</v>
      </c>
    </row>
    <row r="73" spans="1:12" ht="13.5" x14ac:dyDescent="0.25">
      <c r="A73" s="123"/>
      <c r="B73" s="121" t="s">
        <v>176</v>
      </c>
      <c r="C73" s="122" t="s">
        <v>116</v>
      </c>
      <c r="D73" s="122" t="s">
        <v>106</v>
      </c>
      <c r="E73" s="122">
        <v>6421</v>
      </c>
      <c r="F73" s="122">
        <v>14.4</v>
      </c>
      <c r="G73" s="122" t="s">
        <v>116</v>
      </c>
      <c r="H73" s="122" t="s">
        <v>106</v>
      </c>
      <c r="I73" s="122" t="s">
        <v>116</v>
      </c>
      <c r="J73" s="122" t="s">
        <v>106</v>
      </c>
      <c r="K73" s="122">
        <v>6421</v>
      </c>
      <c r="L73" s="122">
        <v>14.4</v>
      </c>
    </row>
    <row r="74" spans="1:12" ht="13.5" x14ac:dyDescent="0.25">
      <c r="A74" s="123"/>
      <c r="B74" s="121" t="s">
        <v>0</v>
      </c>
      <c r="C74" s="122" t="s">
        <v>116</v>
      </c>
      <c r="D74" s="122"/>
      <c r="E74" s="122">
        <v>24715</v>
      </c>
      <c r="F74" s="122"/>
      <c r="G74" s="122" t="s">
        <v>116</v>
      </c>
      <c r="H74" s="122"/>
      <c r="I74" s="122" t="s">
        <v>116</v>
      </c>
      <c r="J74" s="122"/>
      <c r="K74" s="122">
        <v>24715</v>
      </c>
      <c r="L74" s="122"/>
    </row>
    <row r="75" spans="1:12" ht="13.5" x14ac:dyDescent="0.25">
      <c r="A75" s="123" t="s">
        <v>16</v>
      </c>
      <c r="B75" s="121" t="s">
        <v>175</v>
      </c>
      <c r="C75" s="122" t="s">
        <v>116</v>
      </c>
      <c r="D75" s="122" t="s">
        <v>106</v>
      </c>
      <c r="E75" s="122">
        <v>9707</v>
      </c>
      <c r="F75" s="122">
        <v>11.3</v>
      </c>
      <c r="G75" s="122" t="s">
        <v>116</v>
      </c>
      <c r="H75" s="122" t="s">
        <v>106</v>
      </c>
      <c r="I75" s="122" t="s">
        <v>116</v>
      </c>
      <c r="J75" s="122" t="s">
        <v>106</v>
      </c>
      <c r="K75" s="122">
        <v>9707</v>
      </c>
      <c r="L75" s="122">
        <v>11.3</v>
      </c>
    </row>
    <row r="76" spans="1:12" ht="13.5" x14ac:dyDescent="0.25">
      <c r="A76" s="123"/>
      <c r="B76" s="121" t="s">
        <v>176</v>
      </c>
      <c r="C76" s="122" t="s">
        <v>116</v>
      </c>
      <c r="D76" s="122" t="s">
        <v>106</v>
      </c>
      <c r="E76" s="122">
        <v>1901</v>
      </c>
      <c r="F76" s="122">
        <v>26.9</v>
      </c>
      <c r="G76" s="122" t="s">
        <v>116</v>
      </c>
      <c r="H76" s="122" t="s">
        <v>106</v>
      </c>
      <c r="I76" s="122" t="s">
        <v>116</v>
      </c>
      <c r="J76" s="122" t="s">
        <v>106</v>
      </c>
      <c r="K76" s="122">
        <v>1901</v>
      </c>
      <c r="L76" s="122">
        <v>26.9</v>
      </c>
    </row>
    <row r="77" spans="1:12" ht="13.5" x14ac:dyDescent="0.25">
      <c r="A77" s="123"/>
      <c r="B77" s="121" t="s">
        <v>0</v>
      </c>
      <c r="C77" s="122" t="s">
        <v>116</v>
      </c>
      <c r="D77" s="122"/>
      <c r="E77" s="122">
        <v>11608</v>
      </c>
      <c r="F77" s="122"/>
      <c r="G77" s="122" t="s">
        <v>116</v>
      </c>
      <c r="H77" s="122"/>
      <c r="I77" s="122" t="s">
        <v>116</v>
      </c>
      <c r="J77" s="122"/>
      <c r="K77" s="122">
        <v>11608</v>
      </c>
      <c r="L77" s="122"/>
    </row>
    <row r="78" spans="1:12" ht="13.5" x14ac:dyDescent="0.25">
      <c r="A78" s="123" t="s">
        <v>17</v>
      </c>
      <c r="B78" s="121" t="s">
        <v>175</v>
      </c>
      <c r="C78" s="122" t="s">
        <v>259</v>
      </c>
      <c r="D78" s="122" t="s">
        <v>106</v>
      </c>
      <c r="E78" s="122">
        <v>3578</v>
      </c>
      <c r="F78" s="122">
        <v>19.399999999999999</v>
      </c>
      <c r="G78" s="122" t="s">
        <v>259</v>
      </c>
      <c r="H78" s="122" t="s">
        <v>106</v>
      </c>
      <c r="I78" s="122" t="s">
        <v>259</v>
      </c>
      <c r="J78" s="122" t="s">
        <v>106</v>
      </c>
      <c r="K78" s="122">
        <v>3578</v>
      </c>
      <c r="L78" s="122">
        <v>19.399999999999999</v>
      </c>
    </row>
    <row r="79" spans="1:12" ht="13.5" x14ac:dyDescent="0.25">
      <c r="A79" s="123"/>
      <c r="B79" s="121" t="s">
        <v>176</v>
      </c>
      <c r="C79" s="122" t="s">
        <v>259</v>
      </c>
      <c r="D79" s="122" t="s">
        <v>106</v>
      </c>
      <c r="E79" s="122">
        <v>446</v>
      </c>
      <c r="F79" s="122" t="s">
        <v>294</v>
      </c>
      <c r="G79" s="122" t="s">
        <v>259</v>
      </c>
      <c r="H79" s="122" t="s">
        <v>106</v>
      </c>
      <c r="I79" s="122" t="s">
        <v>259</v>
      </c>
      <c r="J79" s="122" t="s">
        <v>106</v>
      </c>
      <c r="K79" s="122">
        <v>446</v>
      </c>
      <c r="L79" s="122" t="s">
        <v>294</v>
      </c>
    </row>
    <row r="80" spans="1:12" ht="13.5" x14ac:dyDescent="0.25">
      <c r="A80" s="123"/>
      <c r="B80" s="121" t="s">
        <v>0</v>
      </c>
      <c r="C80" s="122" t="s">
        <v>259</v>
      </c>
      <c r="D80" s="122"/>
      <c r="E80" s="122">
        <v>4024</v>
      </c>
      <c r="F80" s="122"/>
      <c r="G80" s="122" t="s">
        <v>259</v>
      </c>
      <c r="H80" s="122"/>
      <c r="I80" s="122" t="s">
        <v>259</v>
      </c>
      <c r="J80" s="122"/>
      <c r="K80" s="122">
        <v>4024</v>
      </c>
      <c r="L80" s="122"/>
    </row>
    <row r="81" spans="1:12" ht="13.5" x14ac:dyDescent="0.25">
      <c r="A81" s="123" t="s">
        <v>18</v>
      </c>
      <c r="B81" s="121" t="s">
        <v>175</v>
      </c>
      <c r="C81" s="122" t="s">
        <v>141</v>
      </c>
      <c r="D81" s="122" t="s">
        <v>248</v>
      </c>
      <c r="E81" s="122">
        <v>132834</v>
      </c>
      <c r="F81" s="122">
        <v>3</v>
      </c>
      <c r="G81" s="122" t="s">
        <v>141</v>
      </c>
      <c r="H81" s="122" t="s">
        <v>248</v>
      </c>
      <c r="I81" s="122" t="s">
        <v>141</v>
      </c>
      <c r="J81" s="122" t="s">
        <v>248</v>
      </c>
      <c r="K81" s="122">
        <v>132834</v>
      </c>
      <c r="L81" s="122">
        <v>3</v>
      </c>
    </row>
    <row r="82" spans="1:12" ht="13.5" x14ac:dyDescent="0.25">
      <c r="A82" s="123"/>
      <c r="B82" s="121" t="s">
        <v>176</v>
      </c>
      <c r="C82" s="122" t="s">
        <v>141</v>
      </c>
      <c r="D82" s="122" t="s">
        <v>248</v>
      </c>
      <c r="E82" s="122">
        <v>38310</v>
      </c>
      <c r="F82" s="122">
        <v>6.1</v>
      </c>
      <c r="G82" s="122" t="s">
        <v>141</v>
      </c>
      <c r="H82" s="122" t="s">
        <v>248</v>
      </c>
      <c r="I82" s="122" t="s">
        <v>141</v>
      </c>
      <c r="J82" s="122" t="s">
        <v>248</v>
      </c>
      <c r="K82" s="122">
        <v>38310</v>
      </c>
      <c r="L82" s="122">
        <v>6.1</v>
      </c>
    </row>
    <row r="83" spans="1:12" ht="13.5" x14ac:dyDescent="0.25">
      <c r="A83" s="123"/>
      <c r="B83" s="121" t="s">
        <v>0</v>
      </c>
      <c r="C83" s="122" t="s">
        <v>141</v>
      </c>
      <c r="D83" s="122"/>
      <c r="E83" s="122">
        <v>171144</v>
      </c>
      <c r="F83" s="122"/>
      <c r="G83" s="122" t="s">
        <v>141</v>
      </c>
      <c r="H83" s="122"/>
      <c r="I83" s="122" t="s">
        <v>141</v>
      </c>
      <c r="J83" s="122"/>
      <c r="K83" s="122">
        <v>171144</v>
      </c>
      <c r="L83" s="122"/>
    </row>
    <row r="84" spans="1:12" ht="13.5" x14ac:dyDescent="0.25">
      <c r="A84" s="123" t="s">
        <v>19</v>
      </c>
      <c r="B84" s="121" t="s">
        <v>175</v>
      </c>
      <c r="C84" s="122" t="s">
        <v>116</v>
      </c>
      <c r="D84" s="122" t="s">
        <v>248</v>
      </c>
      <c r="E84" s="122">
        <v>63215</v>
      </c>
      <c r="F84" s="122">
        <v>4.3</v>
      </c>
      <c r="G84" s="122" t="s">
        <v>116</v>
      </c>
      <c r="H84" s="122" t="s">
        <v>248</v>
      </c>
      <c r="I84" s="122" t="s">
        <v>116</v>
      </c>
      <c r="J84" s="122" t="s">
        <v>248</v>
      </c>
      <c r="K84" s="122">
        <v>63215</v>
      </c>
      <c r="L84" s="122">
        <v>4.3</v>
      </c>
    </row>
    <row r="85" spans="1:12" ht="13.5" x14ac:dyDescent="0.25">
      <c r="A85" s="123"/>
      <c r="B85" s="121" t="s">
        <v>176</v>
      </c>
      <c r="C85" s="122" t="s">
        <v>116</v>
      </c>
      <c r="D85" s="122" t="s">
        <v>248</v>
      </c>
      <c r="E85" s="122">
        <v>15966</v>
      </c>
      <c r="F85" s="122">
        <v>9.5</v>
      </c>
      <c r="G85" s="122" t="s">
        <v>116</v>
      </c>
      <c r="H85" s="122" t="s">
        <v>248</v>
      </c>
      <c r="I85" s="122" t="s">
        <v>116</v>
      </c>
      <c r="J85" s="122" t="s">
        <v>248</v>
      </c>
      <c r="K85" s="122">
        <v>15966</v>
      </c>
      <c r="L85" s="122">
        <v>9.5</v>
      </c>
    </row>
    <row r="86" spans="1:12" ht="13.5" x14ac:dyDescent="0.25">
      <c r="A86" s="123"/>
      <c r="B86" s="121" t="s">
        <v>0</v>
      </c>
      <c r="C86" s="122" t="s">
        <v>116</v>
      </c>
      <c r="D86" s="122"/>
      <c r="E86" s="122">
        <v>79181</v>
      </c>
      <c r="F86" s="122"/>
      <c r="G86" s="122" t="s">
        <v>116</v>
      </c>
      <c r="H86" s="122"/>
      <c r="I86" s="122" t="s">
        <v>116</v>
      </c>
      <c r="J86" s="122"/>
      <c r="K86" s="122">
        <v>79181</v>
      </c>
      <c r="L86" s="122"/>
    </row>
    <row r="87" spans="1:12" ht="13.5" x14ac:dyDescent="0.25">
      <c r="A87" s="123" t="s">
        <v>20</v>
      </c>
      <c r="B87" s="121" t="s">
        <v>175</v>
      </c>
      <c r="C87" s="122" t="s">
        <v>141</v>
      </c>
      <c r="D87" s="122" t="s">
        <v>248</v>
      </c>
      <c r="E87" s="122">
        <v>153232</v>
      </c>
      <c r="F87" s="122">
        <v>2</v>
      </c>
      <c r="G87" s="122" t="s">
        <v>141</v>
      </c>
      <c r="H87" s="122" t="s">
        <v>248</v>
      </c>
      <c r="I87" s="122" t="s">
        <v>141</v>
      </c>
      <c r="J87" s="122" t="s">
        <v>248</v>
      </c>
      <c r="K87" s="122">
        <v>153232</v>
      </c>
      <c r="L87" s="122">
        <v>2</v>
      </c>
    </row>
    <row r="88" spans="1:12" ht="13.5" x14ac:dyDescent="0.25">
      <c r="A88" s="123"/>
      <c r="B88" s="121" t="s">
        <v>176</v>
      </c>
      <c r="C88" s="122" t="s">
        <v>141</v>
      </c>
      <c r="D88" s="122" t="s">
        <v>248</v>
      </c>
      <c r="E88" s="122">
        <v>43264</v>
      </c>
      <c r="F88" s="122">
        <v>4</v>
      </c>
      <c r="G88" s="122" t="s">
        <v>141</v>
      </c>
      <c r="H88" s="122" t="s">
        <v>248</v>
      </c>
      <c r="I88" s="122" t="s">
        <v>141</v>
      </c>
      <c r="J88" s="122" t="s">
        <v>248</v>
      </c>
      <c r="K88" s="122">
        <v>43264</v>
      </c>
      <c r="L88" s="122">
        <v>4</v>
      </c>
    </row>
    <row r="89" spans="1:12" ht="13.5" x14ac:dyDescent="0.25">
      <c r="A89" s="123"/>
      <c r="B89" s="121" t="s">
        <v>0</v>
      </c>
      <c r="C89" s="122" t="s">
        <v>141</v>
      </c>
      <c r="D89" s="122"/>
      <c r="E89" s="122">
        <v>196495</v>
      </c>
      <c r="F89" s="122"/>
      <c r="G89" s="122" t="s">
        <v>141</v>
      </c>
      <c r="H89" s="122"/>
      <c r="I89" s="122" t="s">
        <v>141</v>
      </c>
      <c r="J89" s="122"/>
      <c r="K89" s="122">
        <v>196495</v>
      </c>
      <c r="L89" s="122"/>
    </row>
    <row r="90" spans="1:12" ht="13.5" x14ac:dyDescent="0.25">
      <c r="A90" s="123" t="s">
        <v>21</v>
      </c>
      <c r="B90" s="121" t="s">
        <v>175</v>
      </c>
      <c r="C90" s="122" t="s">
        <v>116</v>
      </c>
      <c r="D90" s="122" t="s">
        <v>248</v>
      </c>
      <c r="E90" s="122">
        <v>58733</v>
      </c>
      <c r="F90" s="122">
        <v>3.2</v>
      </c>
      <c r="G90" s="122" t="s">
        <v>116</v>
      </c>
      <c r="H90" s="122" t="s">
        <v>248</v>
      </c>
      <c r="I90" s="122" t="s">
        <v>116</v>
      </c>
      <c r="J90" s="122" t="s">
        <v>248</v>
      </c>
      <c r="K90" s="122">
        <v>58733</v>
      </c>
      <c r="L90" s="122">
        <v>3.2</v>
      </c>
    </row>
    <row r="91" spans="1:12" ht="13.5" x14ac:dyDescent="0.25">
      <c r="A91" s="123"/>
      <c r="B91" s="121" t="s">
        <v>176</v>
      </c>
      <c r="C91" s="122" t="s">
        <v>116</v>
      </c>
      <c r="D91" s="122" t="s">
        <v>248</v>
      </c>
      <c r="E91" s="122">
        <v>18322</v>
      </c>
      <c r="F91" s="122">
        <v>6.1</v>
      </c>
      <c r="G91" s="122" t="s">
        <v>116</v>
      </c>
      <c r="H91" s="122" t="s">
        <v>248</v>
      </c>
      <c r="I91" s="122" t="s">
        <v>116</v>
      </c>
      <c r="J91" s="122" t="s">
        <v>248</v>
      </c>
      <c r="K91" s="122">
        <v>18322</v>
      </c>
      <c r="L91" s="122">
        <v>6.1</v>
      </c>
    </row>
    <row r="92" spans="1:12" ht="13.5" x14ac:dyDescent="0.25">
      <c r="A92" s="123"/>
      <c r="B92" s="121" t="s">
        <v>0</v>
      </c>
      <c r="C92" s="122" t="s">
        <v>116</v>
      </c>
      <c r="D92" s="122"/>
      <c r="E92" s="122">
        <v>77056</v>
      </c>
      <c r="F92" s="122"/>
      <c r="G92" s="122" t="s">
        <v>116</v>
      </c>
      <c r="H92" s="122"/>
      <c r="I92" s="122" t="s">
        <v>116</v>
      </c>
      <c r="J92" s="122"/>
      <c r="K92" s="122">
        <v>77056</v>
      </c>
      <c r="L92" s="122"/>
    </row>
    <row r="93" spans="1:12" ht="13.5" x14ac:dyDescent="0.25">
      <c r="A93" s="123" t="s">
        <v>22</v>
      </c>
      <c r="B93" s="121" t="s">
        <v>175</v>
      </c>
      <c r="C93" s="122" t="s">
        <v>141</v>
      </c>
      <c r="D93" s="122" t="s">
        <v>248</v>
      </c>
      <c r="E93" s="122">
        <v>89684</v>
      </c>
      <c r="F93" s="122">
        <v>2.6</v>
      </c>
      <c r="G93" s="122" t="s">
        <v>141</v>
      </c>
      <c r="H93" s="122" t="s">
        <v>248</v>
      </c>
      <c r="I93" s="122" t="s">
        <v>141</v>
      </c>
      <c r="J93" s="122" t="s">
        <v>248</v>
      </c>
      <c r="K93" s="122">
        <v>89684</v>
      </c>
      <c r="L93" s="122">
        <v>2.6</v>
      </c>
    </row>
    <row r="94" spans="1:12" ht="13.5" x14ac:dyDescent="0.25">
      <c r="A94" s="123"/>
      <c r="B94" s="121" t="s">
        <v>176</v>
      </c>
      <c r="C94" s="122" t="s">
        <v>141</v>
      </c>
      <c r="D94" s="122" t="s">
        <v>248</v>
      </c>
      <c r="E94" s="122">
        <v>32575</v>
      </c>
      <c r="F94" s="122">
        <v>4.5</v>
      </c>
      <c r="G94" s="122" t="s">
        <v>141</v>
      </c>
      <c r="H94" s="122" t="s">
        <v>248</v>
      </c>
      <c r="I94" s="122" t="s">
        <v>141</v>
      </c>
      <c r="J94" s="122" t="s">
        <v>248</v>
      </c>
      <c r="K94" s="122">
        <v>32575</v>
      </c>
      <c r="L94" s="122">
        <v>4.5</v>
      </c>
    </row>
    <row r="95" spans="1:12" ht="13.5" x14ac:dyDescent="0.25">
      <c r="A95" s="123"/>
      <c r="B95" s="121" t="s">
        <v>0</v>
      </c>
      <c r="C95" s="122" t="s">
        <v>141</v>
      </c>
      <c r="D95" s="122"/>
      <c r="E95" s="122">
        <v>122259</v>
      </c>
      <c r="F95" s="122"/>
      <c r="G95" s="122" t="s">
        <v>141</v>
      </c>
      <c r="H95" s="122"/>
      <c r="I95" s="122" t="s">
        <v>141</v>
      </c>
      <c r="J95" s="122"/>
      <c r="K95" s="122">
        <v>122259</v>
      </c>
      <c r="L95" s="122"/>
    </row>
    <row r="96" spans="1:12" ht="13.5" x14ac:dyDescent="0.25">
      <c r="A96" s="123" t="s">
        <v>23</v>
      </c>
      <c r="B96" s="121" t="s">
        <v>175</v>
      </c>
      <c r="C96" s="122" t="s">
        <v>141</v>
      </c>
      <c r="D96" s="122" t="s">
        <v>248</v>
      </c>
      <c r="E96" s="122">
        <v>175945</v>
      </c>
      <c r="F96" s="122">
        <v>1.8</v>
      </c>
      <c r="G96" s="122" t="s">
        <v>141</v>
      </c>
      <c r="H96" s="122" t="s">
        <v>248</v>
      </c>
      <c r="I96" s="122" t="s">
        <v>141</v>
      </c>
      <c r="J96" s="122" t="s">
        <v>248</v>
      </c>
      <c r="K96" s="122">
        <v>175945</v>
      </c>
      <c r="L96" s="122">
        <v>1.8</v>
      </c>
    </row>
    <row r="97" spans="1:12" ht="13.5" x14ac:dyDescent="0.25">
      <c r="A97" s="123"/>
      <c r="B97" s="121" t="s">
        <v>176</v>
      </c>
      <c r="C97" s="122" t="s">
        <v>141</v>
      </c>
      <c r="D97" s="122" t="s">
        <v>248</v>
      </c>
      <c r="E97" s="122">
        <v>84388</v>
      </c>
      <c r="F97" s="122">
        <v>2.8</v>
      </c>
      <c r="G97" s="122" t="s">
        <v>141</v>
      </c>
      <c r="H97" s="122" t="s">
        <v>248</v>
      </c>
      <c r="I97" s="122" t="s">
        <v>141</v>
      </c>
      <c r="J97" s="122" t="s">
        <v>248</v>
      </c>
      <c r="K97" s="122">
        <v>84388</v>
      </c>
      <c r="L97" s="122">
        <v>2.8</v>
      </c>
    </row>
    <row r="98" spans="1:12" ht="13.5" x14ac:dyDescent="0.25">
      <c r="A98" s="123"/>
      <c r="B98" s="121" t="s">
        <v>0</v>
      </c>
      <c r="C98" s="122" t="s">
        <v>141</v>
      </c>
      <c r="D98" s="122"/>
      <c r="E98" s="122">
        <v>260333</v>
      </c>
      <c r="F98" s="122"/>
      <c r="G98" s="122" t="s">
        <v>141</v>
      </c>
      <c r="H98" s="122"/>
      <c r="I98" s="122" t="s">
        <v>141</v>
      </c>
      <c r="J98" s="122"/>
      <c r="K98" s="122">
        <v>260333</v>
      </c>
      <c r="L98" s="122"/>
    </row>
    <row r="99" spans="1:12" ht="13.5" x14ac:dyDescent="0.25">
      <c r="A99" s="123" t="s">
        <v>24</v>
      </c>
      <c r="B99" s="121" t="s">
        <v>175</v>
      </c>
      <c r="C99" s="122" t="s">
        <v>141</v>
      </c>
      <c r="D99" s="122" t="s">
        <v>248</v>
      </c>
      <c r="E99" s="122">
        <v>88799</v>
      </c>
      <c r="F99" s="122">
        <v>3.7</v>
      </c>
      <c r="G99" s="122" t="s">
        <v>141</v>
      </c>
      <c r="H99" s="122" t="s">
        <v>248</v>
      </c>
      <c r="I99" s="122" t="s">
        <v>141</v>
      </c>
      <c r="J99" s="122" t="s">
        <v>248</v>
      </c>
      <c r="K99" s="122">
        <v>88799</v>
      </c>
      <c r="L99" s="122">
        <v>3.7</v>
      </c>
    </row>
    <row r="100" spans="1:12" ht="13.5" x14ac:dyDescent="0.25">
      <c r="A100" s="123"/>
      <c r="B100" s="121" t="s">
        <v>176</v>
      </c>
      <c r="C100" s="122" t="s">
        <v>141</v>
      </c>
      <c r="D100" s="122" t="s">
        <v>248</v>
      </c>
      <c r="E100" s="122">
        <v>25944</v>
      </c>
      <c r="F100" s="122">
        <v>7.4</v>
      </c>
      <c r="G100" s="122" t="s">
        <v>141</v>
      </c>
      <c r="H100" s="122" t="s">
        <v>248</v>
      </c>
      <c r="I100" s="122" t="s">
        <v>141</v>
      </c>
      <c r="J100" s="122" t="s">
        <v>248</v>
      </c>
      <c r="K100" s="122">
        <v>25944</v>
      </c>
      <c r="L100" s="122">
        <v>7.4</v>
      </c>
    </row>
    <row r="101" spans="1:12" ht="13.5" x14ac:dyDescent="0.25">
      <c r="A101" s="123"/>
      <c r="B101" s="121" t="s">
        <v>0</v>
      </c>
      <c r="C101" s="122" t="s">
        <v>141</v>
      </c>
      <c r="D101" s="122"/>
      <c r="E101" s="122">
        <v>114743</v>
      </c>
      <c r="F101" s="122"/>
      <c r="G101" s="122" t="s">
        <v>141</v>
      </c>
      <c r="H101" s="122"/>
      <c r="I101" s="122" t="s">
        <v>141</v>
      </c>
      <c r="J101" s="122"/>
      <c r="K101" s="122">
        <v>114743</v>
      </c>
      <c r="L101" s="122"/>
    </row>
    <row r="102" spans="1:12" ht="13.5" x14ac:dyDescent="0.25">
      <c r="A102" s="123" t="s">
        <v>25</v>
      </c>
      <c r="B102" s="121" t="s">
        <v>175</v>
      </c>
      <c r="C102" s="122" t="s">
        <v>116</v>
      </c>
      <c r="D102" s="122" t="s">
        <v>248</v>
      </c>
      <c r="E102" s="122">
        <v>45946</v>
      </c>
      <c r="F102" s="122">
        <v>3.7</v>
      </c>
      <c r="G102" s="122" t="s">
        <v>116</v>
      </c>
      <c r="H102" s="122" t="s">
        <v>248</v>
      </c>
      <c r="I102" s="122" t="s">
        <v>116</v>
      </c>
      <c r="J102" s="122" t="s">
        <v>248</v>
      </c>
      <c r="K102" s="122">
        <v>45946</v>
      </c>
      <c r="L102" s="122">
        <v>3.7</v>
      </c>
    </row>
    <row r="103" spans="1:12" ht="13.5" x14ac:dyDescent="0.25">
      <c r="A103" s="123"/>
      <c r="B103" s="121" t="s">
        <v>176</v>
      </c>
      <c r="C103" s="122" t="s">
        <v>116</v>
      </c>
      <c r="D103" s="122" t="s">
        <v>248</v>
      </c>
      <c r="E103" s="122">
        <v>16873</v>
      </c>
      <c r="F103" s="122">
        <v>6.3</v>
      </c>
      <c r="G103" s="122" t="s">
        <v>116</v>
      </c>
      <c r="H103" s="122" t="s">
        <v>248</v>
      </c>
      <c r="I103" s="122" t="s">
        <v>116</v>
      </c>
      <c r="J103" s="122" t="s">
        <v>248</v>
      </c>
      <c r="K103" s="122">
        <v>16873</v>
      </c>
      <c r="L103" s="122">
        <v>6.3</v>
      </c>
    </row>
    <row r="104" spans="1:12" ht="13.5" x14ac:dyDescent="0.25">
      <c r="A104" s="123"/>
      <c r="B104" s="121" t="s">
        <v>0</v>
      </c>
      <c r="C104" s="122" t="s">
        <v>116</v>
      </c>
      <c r="D104" s="122"/>
      <c r="E104" s="122">
        <v>62819</v>
      </c>
      <c r="F104" s="122"/>
      <c r="G104" s="122" t="s">
        <v>116</v>
      </c>
      <c r="H104" s="122"/>
      <c r="I104" s="122" t="s">
        <v>116</v>
      </c>
      <c r="J104" s="122"/>
      <c r="K104" s="122">
        <v>62819</v>
      </c>
      <c r="L104" s="122"/>
    </row>
    <row r="105" spans="1:12" ht="13.5" x14ac:dyDescent="0.25">
      <c r="A105" s="123" t="s">
        <v>26</v>
      </c>
      <c r="B105" s="121" t="s">
        <v>175</v>
      </c>
      <c r="C105" s="122" t="s">
        <v>141</v>
      </c>
      <c r="D105" s="122" t="s">
        <v>248</v>
      </c>
      <c r="E105" s="122">
        <v>98300</v>
      </c>
      <c r="F105" s="122">
        <v>2.5</v>
      </c>
      <c r="G105" s="122" t="s">
        <v>141</v>
      </c>
      <c r="H105" s="122" t="s">
        <v>248</v>
      </c>
      <c r="I105" s="122" t="s">
        <v>141</v>
      </c>
      <c r="J105" s="122" t="s">
        <v>248</v>
      </c>
      <c r="K105" s="122">
        <v>98300</v>
      </c>
      <c r="L105" s="122">
        <v>2.5</v>
      </c>
    </row>
    <row r="106" spans="1:12" ht="13.5" x14ac:dyDescent="0.25">
      <c r="A106" s="123"/>
      <c r="B106" s="121" t="s">
        <v>176</v>
      </c>
      <c r="C106" s="122" t="s">
        <v>141</v>
      </c>
      <c r="D106" s="122" t="s">
        <v>248</v>
      </c>
      <c r="E106" s="122">
        <v>57984</v>
      </c>
      <c r="F106" s="122">
        <v>3.6</v>
      </c>
      <c r="G106" s="122" t="s">
        <v>141</v>
      </c>
      <c r="H106" s="122" t="s">
        <v>248</v>
      </c>
      <c r="I106" s="122" t="s">
        <v>141</v>
      </c>
      <c r="J106" s="122" t="s">
        <v>248</v>
      </c>
      <c r="K106" s="122">
        <v>57984</v>
      </c>
      <c r="L106" s="122">
        <v>3.6</v>
      </c>
    </row>
    <row r="107" spans="1:12" ht="13.5" x14ac:dyDescent="0.25">
      <c r="A107" s="123"/>
      <c r="B107" s="121" t="s">
        <v>0</v>
      </c>
      <c r="C107" s="122" t="s">
        <v>141</v>
      </c>
      <c r="D107" s="122"/>
      <c r="E107" s="122">
        <v>156284</v>
      </c>
      <c r="F107" s="122"/>
      <c r="G107" s="122" t="s">
        <v>141</v>
      </c>
      <c r="H107" s="122"/>
      <c r="I107" s="122" t="s">
        <v>141</v>
      </c>
      <c r="J107" s="122"/>
      <c r="K107" s="122">
        <v>156284</v>
      </c>
      <c r="L107" s="122"/>
    </row>
    <row r="108" spans="1:12" ht="13.5" x14ac:dyDescent="0.25">
      <c r="A108" s="123" t="s">
        <v>27</v>
      </c>
      <c r="B108" s="121" t="s">
        <v>175</v>
      </c>
      <c r="C108" s="122" t="s">
        <v>116</v>
      </c>
      <c r="D108" s="122" t="s">
        <v>106</v>
      </c>
      <c r="E108" s="122">
        <v>19320</v>
      </c>
      <c r="F108" s="122">
        <v>5.6</v>
      </c>
      <c r="G108" s="122" t="s">
        <v>116</v>
      </c>
      <c r="H108" s="122" t="s">
        <v>106</v>
      </c>
      <c r="I108" s="122" t="s">
        <v>116</v>
      </c>
      <c r="J108" s="122" t="s">
        <v>106</v>
      </c>
      <c r="K108" s="122">
        <v>19320</v>
      </c>
      <c r="L108" s="122">
        <v>5.6</v>
      </c>
    </row>
    <row r="109" spans="1:12" ht="13.5" x14ac:dyDescent="0.25">
      <c r="A109" s="123"/>
      <c r="B109" s="121" t="s">
        <v>176</v>
      </c>
      <c r="C109" s="122" t="s">
        <v>116</v>
      </c>
      <c r="D109" s="122" t="s">
        <v>106</v>
      </c>
      <c r="E109" s="122">
        <v>3332</v>
      </c>
      <c r="F109" s="122">
        <v>15</v>
      </c>
      <c r="G109" s="122" t="s">
        <v>116</v>
      </c>
      <c r="H109" s="122" t="s">
        <v>106</v>
      </c>
      <c r="I109" s="122" t="s">
        <v>116</v>
      </c>
      <c r="J109" s="122" t="s">
        <v>106</v>
      </c>
      <c r="K109" s="122">
        <v>3332</v>
      </c>
      <c r="L109" s="122">
        <v>15</v>
      </c>
    </row>
    <row r="110" spans="1:12" ht="13.5" x14ac:dyDescent="0.25">
      <c r="A110" s="123"/>
      <c r="B110" s="121" t="s">
        <v>0</v>
      </c>
      <c r="C110" s="122" t="s">
        <v>116</v>
      </c>
      <c r="D110" s="122"/>
      <c r="E110" s="122">
        <v>22651</v>
      </c>
      <c r="F110" s="122"/>
      <c r="G110" s="122" t="s">
        <v>116</v>
      </c>
      <c r="H110" s="122"/>
      <c r="I110" s="122" t="s">
        <v>116</v>
      </c>
      <c r="J110" s="122"/>
      <c r="K110" s="122">
        <v>22651</v>
      </c>
      <c r="L110" s="122"/>
    </row>
    <row r="112" spans="1:12" x14ac:dyDescent="0.2">
      <c r="A112" s="159" t="s">
        <v>300</v>
      </c>
    </row>
    <row r="113" spans="1:1" x14ac:dyDescent="0.2">
      <c r="A113" s="159" t="s">
        <v>190</v>
      </c>
    </row>
    <row r="114" spans="1:1" x14ac:dyDescent="0.2">
      <c r="A114" s="159" t="s">
        <v>301</v>
      </c>
    </row>
    <row r="115" spans="1:1" x14ac:dyDescent="0.2">
      <c r="A115" s="159" t="s">
        <v>302</v>
      </c>
    </row>
  </sheetData>
  <conditionalFormatting sqref="A110:B110 C6:L26 C30:L110">
    <cfRule type="containsText" dxfId="15" priority="1" stopIfTrue="1" operator="containsText" text="* ">
      <formula>NOT(ISERROR(SEARCH("* ",A6)))</formula>
    </cfRule>
  </conditionalFormatting>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5"/>
  <sheetViews>
    <sheetView workbookViewId="0">
      <selection activeCell="A4" sqref="A4"/>
    </sheetView>
  </sheetViews>
  <sheetFormatPr baseColWidth="10" defaultRowHeight="12.75" x14ac:dyDescent="0.2"/>
  <cols>
    <col min="1" max="16384" width="11" style="118"/>
  </cols>
  <sheetData>
    <row r="1" spans="1:22" x14ac:dyDescent="0.2">
      <c r="A1" s="158" t="s">
        <v>247</v>
      </c>
    </row>
    <row r="2" spans="1:22" x14ac:dyDescent="0.2">
      <c r="A2" s="115" t="s">
        <v>90</v>
      </c>
      <c r="J2" s="139"/>
    </row>
    <row r="3" spans="1:22" x14ac:dyDescent="0.2">
      <c r="A3" s="115" t="s">
        <v>299</v>
      </c>
    </row>
    <row r="4" spans="1:22" x14ac:dyDescent="0.2">
      <c r="K4" s="151">
        <f>K8+M8</f>
        <v>2876269</v>
      </c>
    </row>
    <row r="5" spans="1:22" s="148" customFormat="1" ht="76.5" x14ac:dyDescent="0.2">
      <c r="A5" s="150"/>
      <c r="B5" s="150"/>
      <c r="C5" s="150" t="s">
        <v>91</v>
      </c>
      <c r="D5" s="150" t="s">
        <v>92</v>
      </c>
      <c r="E5" s="150" t="s">
        <v>93</v>
      </c>
      <c r="F5" s="150" t="s">
        <v>92</v>
      </c>
      <c r="G5" s="150" t="s">
        <v>94</v>
      </c>
      <c r="H5" s="150" t="s">
        <v>92</v>
      </c>
      <c r="I5" s="150" t="s">
        <v>95</v>
      </c>
      <c r="J5" s="150" t="s">
        <v>92</v>
      </c>
      <c r="K5" s="150" t="s">
        <v>96</v>
      </c>
      <c r="L5" s="150" t="s">
        <v>92</v>
      </c>
      <c r="M5" s="150" t="s">
        <v>97</v>
      </c>
      <c r="N5" s="150" t="s">
        <v>92</v>
      </c>
      <c r="O5" s="150" t="s">
        <v>98</v>
      </c>
      <c r="P5" s="150" t="s">
        <v>92</v>
      </c>
      <c r="Q5" s="150" t="s">
        <v>99</v>
      </c>
      <c r="R5" s="150" t="s">
        <v>92</v>
      </c>
      <c r="S5" s="150" t="s">
        <v>100</v>
      </c>
      <c r="T5" s="150" t="s">
        <v>92</v>
      </c>
      <c r="U5" s="150" t="s">
        <v>0</v>
      </c>
      <c r="V5" s="150" t="s">
        <v>92</v>
      </c>
    </row>
    <row r="6" spans="1:22" ht="13.5" x14ac:dyDescent="0.25">
      <c r="A6" s="120" t="s">
        <v>174</v>
      </c>
      <c r="B6" s="121" t="s">
        <v>175</v>
      </c>
      <c r="C6" s="122">
        <v>118883</v>
      </c>
      <c r="D6" s="122">
        <v>2.8</v>
      </c>
      <c r="E6" s="122" t="s">
        <v>105</v>
      </c>
      <c r="F6" s="122" t="s">
        <v>106</v>
      </c>
      <c r="G6" s="122">
        <v>1606</v>
      </c>
      <c r="H6" s="122">
        <v>25</v>
      </c>
      <c r="I6" s="122">
        <v>539716</v>
      </c>
      <c r="J6" s="122">
        <v>1.3</v>
      </c>
      <c r="K6" s="122">
        <v>813907</v>
      </c>
      <c r="L6" s="122">
        <v>1.1000000000000001</v>
      </c>
      <c r="M6" s="122">
        <v>1393808</v>
      </c>
      <c r="N6" s="122">
        <v>0.8</v>
      </c>
      <c r="O6" s="122">
        <v>226613</v>
      </c>
      <c r="P6" s="122">
        <v>2.1</v>
      </c>
      <c r="Q6" s="122">
        <v>685</v>
      </c>
      <c r="R6" s="122" t="s">
        <v>101</v>
      </c>
      <c r="S6" s="122">
        <v>8366</v>
      </c>
      <c r="T6" s="122">
        <v>11.5</v>
      </c>
      <c r="U6" s="122">
        <v>3173316</v>
      </c>
      <c r="V6" s="122">
        <v>0.4</v>
      </c>
    </row>
    <row r="7" spans="1:22" ht="13.5" x14ac:dyDescent="0.25">
      <c r="A7" s="120"/>
      <c r="B7" s="121" t="s">
        <v>176</v>
      </c>
      <c r="C7" s="122">
        <v>56055</v>
      </c>
      <c r="D7" s="122">
        <v>4.3</v>
      </c>
      <c r="E7" s="122" t="s">
        <v>105</v>
      </c>
      <c r="F7" s="122" t="s">
        <v>106</v>
      </c>
      <c r="G7" s="122">
        <v>818</v>
      </c>
      <c r="H7" s="122" t="s">
        <v>102</v>
      </c>
      <c r="I7" s="122">
        <v>149643</v>
      </c>
      <c r="J7" s="122">
        <v>2.7</v>
      </c>
      <c r="K7" s="122">
        <v>277515</v>
      </c>
      <c r="L7" s="122">
        <v>2</v>
      </c>
      <c r="M7" s="122">
        <v>391038</v>
      </c>
      <c r="N7" s="122">
        <v>1.6</v>
      </c>
      <c r="O7" s="122">
        <v>74860</v>
      </c>
      <c r="P7" s="122">
        <v>3.8</v>
      </c>
      <c r="Q7" s="122">
        <v>296</v>
      </c>
      <c r="R7" s="122" t="s">
        <v>103</v>
      </c>
      <c r="S7" s="122">
        <v>8291</v>
      </c>
      <c r="T7" s="122">
        <v>11.8</v>
      </c>
      <c r="U7" s="122">
        <v>989653</v>
      </c>
      <c r="V7" s="122">
        <v>1</v>
      </c>
    </row>
    <row r="8" spans="1:22" ht="13.5" x14ac:dyDescent="0.25">
      <c r="A8" s="120"/>
      <c r="B8" s="121" t="s">
        <v>0</v>
      </c>
      <c r="C8" s="122">
        <v>174938</v>
      </c>
      <c r="D8" s="122"/>
      <c r="E8" s="122" t="s">
        <v>105</v>
      </c>
      <c r="F8" s="122"/>
      <c r="G8" s="122">
        <v>2424</v>
      </c>
      <c r="H8" s="122"/>
      <c r="I8" s="122">
        <v>689359</v>
      </c>
      <c r="J8" s="122"/>
      <c r="K8" s="122">
        <v>1091422</v>
      </c>
      <c r="L8" s="122"/>
      <c r="M8" s="122">
        <v>1784847</v>
      </c>
      <c r="N8" s="122"/>
      <c r="O8" s="122">
        <v>301474</v>
      </c>
      <c r="P8" s="122"/>
      <c r="Q8" s="122">
        <v>980</v>
      </c>
      <c r="R8" s="122"/>
      <c r="S8" s="122">
        <v>16657</v>
      </c>
      <c r="T8" s="122"/>
      <c r="U8" s="122">
        <v>4162969</v>
      </c>
      <c r="V8" s="122"/>
    </row>
    <row r="9" spans="1:22" ht="13.5" x14ac:dyDescent="0.25">
      <c r="A9" s="120" t="s">
        <v>2</v>
      </c>
      <c r="B9" s="121" t="s">
        <v>175</v>
      </c>
      <c r="C9" s="122">
        <v>17857</v>
      </c>
      <c r="D9" s="122">
        <v>8.3000000000000007</v>
      </c>
      <c r="E9" s="122" t="s">
        <v>141</v>
      </c>
      <c r="F9" s="122" t="s">
        <v>106</v>
      </c>
      <c r="G9" s="122">
        <v>266</v>
      </c>
      <c r="H9" s="122" t="s">
        <v>104</v>
      </c>
      <c r="I9" s="122">
        <v>47801</v>
      </c>
      <c r="J9" s="122">
        <v>5.0999999999999996</v>
      </c>
      <c r="K9" s="122">
        <v>160543</v>
      </c>
      <c r="L9" s="122">
        <v>2.8</v>
      </c>
      <c r="M9" s="122">
        <v>282337</v>
      </c>
      <c r="N9" s="122">
        <v>2.1</v>
      </c>
      <c r="O9" s="122">
        <v>43414</v>
      </c>
      <c r="P9" s="122">
        <v>5.3</v>
      </c>
      <c r="Q9" s="122" t="s">
        <v>141</v>
      </c>
      <c r="R9" s="122" t="s">
        <v>106</v>
      </c>
      <c r="S9" s="122">
        <v>654</v>
      </c>
      <c r="T9" s="122" t="s">
        <v>107</v>
      </c>
      <c r="U9" s="122">
        <v>564617</v>
      </c>
      <c r="V9" s="122">
        <v>1.4</v>
      </c>
    </row>
    <row r="10" spans="1:22" ht="13.5" x14ac:dyDescent="0.25">
      <c r="A10" s="120"/>
      <c r="B10" s="121" t="s">
        <v>176</v>
      </c>
      <c r="C10" s="122">
        <v>9288</v>
      </c>
      <c r="D10" s="122">
        <v>12.3</v>
      </c>
      <c r="E10" s="122" t="s">
        <v>141</v>
      </c>
      <c r="F10" s="122" t="s">
        <v>106</v>
      </c>
      <c r="G10" s="122">
        <v>269</v>
      </c>
      <c r="H10" s="122" t="s">
        <v>104</v>
      </c>
      <c r="I10" s="122">
        <v>19029</v>
      </c>
      <c r="J10" s="122">
        <v>8.5</v>
      </c>
      <c r="K10" s="122">
        <v>65407</v>
      </c>
      <c r="L10" s="122">
        <v>4.5999999999999996</v>
      </c>
      <c r="M10" s="122">
        <v>85063</v>
      </c>
      <c r="N10" s="122">
        <v>4</v>
      </c>
      <c r="O10" s="122">
        <v>18532</v>
      </c>
      <c r="P10" s="122">
        <v>8.6</v>
      </c>
      <c r="Q10" s="122" t="s">
        <v>141</v>
      </c>
      <c r="R10" s="122" t="s">
        <v>106</v>
      </c>
      <c r="S10" s="122">
        <v>535</v>
      </c>
      <c r="T10" s="122" t="s">
        <v>108</v>
      </c>
      <c r="U10" s="122">
        <v>204816</v>
      </c>
      <c r="V10" s="122">
        <v>2.6</v>
      </c>
    </row>
    <row r="11" spans="1:22" ht="13.5" x14ac:dyDescent="0.25">
      <c r="A11" s="120"/>
      <c r="B11" s="121" t="s">
        <v>0</v>
      </c>
      <c r="C11" s="122">
        <v>27145</v>
      </c>
      <c r="D11" s="122"/>
      <c r="E11" s="122" t="s">
        <v>141</v>
      </c>
      <c r="F11" s="122"/>
      <c r="G11" s="122">
        <v>535</v>
      </c>
      <c r="H11" s="122"/>
      <c r="I11" s="122">
        <v>66829</v>
      </c>
      <c r="J11" s="122"/>
      <c r="K11" s="122">
        <v>225950</v>
      </c>
      <c r="L11" s="122"/>
      <c r="M11" s="122">
        <v>367400</v>
      </c>
      <c r="N11" s="122"/>
      <c r="O11" s="122">
        <v>61946</v>
      </c>
      <c r="P11" s="122"/>
      <c r="Q11" s="122" t="s">
        <v>141</v>
      </c>
      <c r="R11" s="122"/>
      <c r="S11" s="122">
        <v>1189</v>
      </c>
      <c r="T11" s="122"/>
      <c r="U11" s="122">
        <v>769433</v>
      </c>
      <c r="V11" s="122"/>
    </row>
    <row r="12" spans="1:22" ht="13.5" x14ac:dyDescent="0.25">
      <c r="A12" s="120" t="s">
        <v>4</v>
      </c>
      <c r="B12" s="121" t="s">
        <v>175</v>
      </c>
      <c r="C12" s="122">
        <v>5921</v>
      </c>
      <c r="D12" s="122">
        <v>10.1</v>
      </c>
      <c r="E12" s="122" t="s">
        <v>141</v>
      </c>
      <c r="F12" s="122" t="s">
        <v>117</v>
      </c>
      <c r="G12" s="122" t="s">
        <v>189</v>
      </c>
      <c r="H12" s="122" t="s">
        <v>109</v>
      </c>
      <c r="I12" s="122">
        <v>31244</v>
      </c>
      <c r="J12" s="122">
        <v>4.4000000000000004</v>
      </c>
      <c r="K12" s="122">
        <v>45367</v>
      </c>
      <c r="L12" s="122">
        <v>3.6</v>
      </c>
      <c r="M12" s="122">
        <v>75224</v>
      </c>
      <c r="N12" s="122">
        <v>2.8</v>
      </c>
      <c r="O12" s="122">
        <v>12311</v>
      </c>
      <c r="P12" s="122">
        <v>7</v>
      </c>
      <c r="Q12" s="122" t="s">
        <v>189</v>
      </c>
      <c r="R12" s="122" t="s">
        <v>109</v>
      </c>
      <c r="S12" s="122">
        <v>164</v>
      </c>
      <c r="T12" s="122" t="s">
        <v>112</v>
      </c>
      <c r="U12" s="122">
        <v>174199</v>
      </c>
      <c r="V12" s="122">
        <v>1.8</v>
      </c>
    </row>
    <row r="13" spans="1:22" ht="13.5" x14ac:dyDescent="0.25">
      <c r="A13" s="120"/>
      <c r="B13" s="121" t="s">
        <v>176</v>
      </c>
      <c r="C13" s="122">
        <v>2049</v>
      </c>
      <c r="D13" s="122">
        <v>18.8</v>
      </c>
      <c r="E13" s="122" t="s">
        <v>141</v>
      </c>
      <c r="F13" s="122" t="s">
        <v>117</v>
      </c>
      <c r="G13" s="122" t="s">
        <v>189</v>
      </c>
      <c r="H13" s="122" t="s">
        <v>109</v>
      </c>
      <c r="I13" s="122">
        <v>6721</v>
      </c>
      <c r="J13" s="122">
        <v>10.4</v>
      </c>
      <c r="K13" s="122">
        <v>8790</v>
      </c>
      <c r="L13" s="122">
        <v>9.1</v>
      </c>
      <c r="M13" s="122">
        <v>14447</v>
      </c>
      <c r="N13" s="122">
        <v>7.1</v>
      </c>
      <c r="O13" s="122">
        <v>2419</v>
      </c>
      <c r="P13" s="122">
        <v>17.2</v>
      </c>
      <c r="Q13" s="122" t="s">
        <v>189</v>
      </c>
      <c r="R13" s="122" t="s">
        <v>109</v>
      </c>
      <c r="S13" s="122">
        <v>168</v>
      </c>
      <c r="T13" s="122" t="s">
        <v>113</v>
      </c>
      <c r="U13" s="122">
        <v>35919</v>
      </c>
      <c r="V13" s="122">
        <v>4.5</v>
      </c>
    </row>
    <row r="14" spans="1:22" ht="13.5" x14ac:dyDescent="0.25">
      <c r="A14" s="120"/>
      <c r="B14" s="121" t="s">
        <v>0</v>
      </c>
      <c r="C14" s="122">
        <v>7970</v>
      </c>
      <c r="D14" s="122"/>
      <c r="E14" s="122" t="s">
        <v>141</v>
      </c>
      <c r="F14" s="122"/>
      <c r="G14" s="122">
        <v>72</v>
      </c>
      <c r="H14" s="122"/>
      <c r="I14" s="122">
        <v>37965</v>
      </c>
      <c r="J14" s="122"/>
      <c r="K14" s="122">
        <v>54157</v>
      </c>
      <c r="L14" s="122"/>
      <c r="M14" s="122">
        <v>89671</v>
      </c>
      <c r="N14" s="122"/>
      <c r="O14" s="122">
        <v>14730</v>
      </c>
      <c r="P14" s="122"/>
      <c r="Q14" s="122">
        <v>50</v>
      </c>
      <c r="R14" s="122"/>
      <c r="S14" s="122">
        <v>332</v>
      </c>
      <c r="T14" s="122"/>
      <c r="U14" s="122">
        <v>210119</v>
      </c>
      <c r="V14" s="122"/>
    </row>
    <row r="15" spans="1:22" ht="13.5" x14ac:dyDescent="0.25">
      <c r="A15" s="120" t="s">
        <v>6</v>
      </c>
      <c r="B15" s="121" t="s">
        <v>175</v>
      </c>
      <c r="C15" s="122">
        <v>2340</v>
      </c>
      <c r="D15" s="122">
        <v>22.7</v>
      </c>
      <c r="E15" s="122" t="s">
        <v>116</v>
      </c>
      <c r="F15" s="122" t="s">
        <v>117</v>
      </c>
      <c r="G15" s="122" t="s">
        <v>189</v>
      </c>
      <c r="H15" s="122" t="s">
        <v>109</v>
      </c>
      <c r="I15" s="122">
        <v>22464</v>
      </c>
      <c r="J15" s="122">
        <v>7.3</v>
      </c>
      <c r="K15" s="122">
        <v>17701</v>
      </c>
      <c r="L15" s="122">
        <v>8.1999999999999993</v>
      </c>
      <c r="M15" s="122">
        <v>16870</v>
      </c>
      <c r="N15" s="122">
        <v>8.4</v>
      </c>
      <c r="O15" s="122">
        <v>5766</v>
      </c>
      <c r="P15" s="122">
        <v>14.4</v>
      </c>
      <c r="Q15" s="122" t="s">
        <v>189</v>
      </c>
      <c r="R15" s="122" t="s">
        <v>109</v>
      </c>
      <c r="S15" s="122" t="s">
        <v>189</v>
      </c>
      <c r="T15" s="122" t="s">
        <v>109</v>
      </c>
      <c r="U15" s="122">
        <v>67114</v>
      </c>
      <c r="V15" s="122">
        <v>4.2</v>
      </c>
    </row>
    <row r="16" spans="1:22" ht="13.5" x14ac:dyDescent="0.25">
      <c r="A16" s="120"/>
      <c r="B16" s="121" t="s">
        <v>176</v>
      </c>
      <c r="C16" s="122">
        <v>665</v>
      </c>
      <c r="D16" s="122" t="s">
        <v>122</v>
      </c>
      <c r="E16" s="122" t="s">
        <v>116</v>
      </c>
      <c r="F16" s="122" t="s">
        <v>117</v>
      </c>
      <c r="G16" s="122">
        <v>0</v>
      </c>
      <c r="H16" s="122" t="s">
        <v>117</v>
      </c>
      <c r="I16" s="122">
        <v>5894</v>
      </c>
      <c r="J16" s="122">
        <v>14.8</v>
      </c>
      <c r="K16" s="122">
        <v>3546</v>
      </c>
      <c r="L16" s="122">
        <v>19.399999999999999</v>
      </c>
      <c r="M16" s="122">
        <v>3620</v>
      </c>
      <c r="N16" s="122">
        <v>19.100000000000001</v>
      </c>
      <c r="O16" s="122">
        <v>1712</v>
      </c>
      <c r="P16" s="122">
        <v>27.6</v>
      </c>
      <c r="Q16" s="122" t="s">
        <v>189</v>
      </c>
      <c r="R16" s="122" t="s">
        <v>109</v>
      </c>
      <c r="S16" s="122" t="s">
        <v>189</v>
      </c>
      <c r="T16" s="122" t="s">
        <v>109</v>
      </c>
      <c r="U16" s="122">
        <v>15943</v>
      </c>
      <c r="V16" s="122">
        <v>9.1</v>
      </c>
    </row>
    <row r="17" spans="1:22" ht="13.5" x14ac:dyDescent="0.25">
      <c r="A17" s="120"/>
      <c r="B17" s="121" t="s">
        <v>0</v>
      </c>
      <c r="C17" s="122">
        <v>3006</v>
      </c>
      <c r="D17" s="122"/>
      <c r="E17" s="122" t="s">
        <v>116</v>
      </c>
      <c r="F17" s="122"/>
      <c r="G17" s="122">
        <v>92</v>
      </c>
      <c r="H17" s="122"/>
      <c r="I17" s="122">
        <v>28358</v>
      </c>
      <c r="J17" s="122"/>
      <c r="K17" s="122">
        <v>21247</v>
      </c>
      <c r="L17" s="122"/>
      <c r="M17" s="122">
        <v>20491</v>
      </c>
      <c r="N17" s="122"/>
      <c r="O17" s="122">
        <v>7478</v>
      </c>
      <c r="P17" s="122"/>
      <c r="Q17" s="122">
        <v>74</v>
      </c>
      <c r="R17" s="122"/>
      <c r="S17" s="122">
        <v>175</v>
      </c>
      <c r="T17" s="122"/>
      <c r="U17" s="122">
        <v>83057</v>
      </c>
      <c r="V17" s="122"/>
    </row>
    <row r="18" spans="1:22" ht="13.5" x14ac:dyDescent="0.25">
      <c r="A18" s="120" t="s">
        <v>8</v>
      </c>
      <c r="B18" s="121" t="s">
        <v>175</v>
      </c>
      <c r="C18" s="122">
        <v>580</v>
      </c>
      <c r="D18" s="122" t="s">
        <v>167</v>
      </c>
      <c r="E18" s="122" t="s">
        <v>116</v>
      </c>
      <c r="F18" s="122" t="s">
        <v>117</v>
      </c>
      <c r="G18" s="122" t="s">
        <v>116</v>
      </c>
      <c r="H18" s="122" t="s">
        <v>117</v>
      </c>
      <c r="I18" s="122">
        <v>7621</v>
      </c>
      <c r="J18" s="122">
        <v>12.1</v>
      </c>
      <c r="K18" s="122">
        <v>4268</v>
      </c>
      <c r="L18" s="122">
        <v>16.100000000000001</v>
      </c>
      <c r="M18" s="122">
        <v>5823</v>
      </c>
      <c r="N18" s="122">
        <v>13.8</v>
      </c>
      <c r="O18" s="122">
        <v>1123</v>
      </c>
      <c r="P18" s="122" t="s">
        <v>129</v>
      </c>
      <c r="Q18" s="122" t="s">
        <v>116</v>
      </c>
      <c r="R18" s="122" t="s">
        <v>117</v>
      </c>
      <c r="S18" s="122" t="s">
        <v>189</v>
      </c>
      <c r="T18" s="122" t="s">
        <v>109</v>
      </c>
      <c r="U18" s="122">
        <v>19866</v>
      </c>
      <c r="V18" s="122">
        <v>7.5</v>
      </c>
    </row>
    <row r="19" spans="1:22" ht="13.5" x14ac:dyDescent="0.25">
      <c r="A19" s="120"/>
      <c r="B19" s="121" t="s">
        <v>176</v>
      </c>
      <c r="C19" s="122" t="s">
        <v>189</v>
      </c>
      <c r="D19" s="122" t="s">
        <v>109</v>
      </c>
      <c r="E19" s="122" t="s">
        <v>116</v>
      </c>
      <c r="F19" s="122" t="s">
        <v>117</v>
      </c>
      <c r="G19" s="122" t="s">
        <v>116</v>
      </c>
      <c r="H19" s="122" t="s">
        <v>117</v>
      </c>
      <c r="I19" s="122">
        <v>1125</v>
      </c>
      <c r="J19" s="122" t="s">
        <v>130</v>
      </c>
      <c r="K19" s="122">
        <v>463</v>
      </c>
      <c r="L19" s="122" t="s">
        <v>131</v>
      </c>
      <c r="M19" s="122">
        <v>828</v>
      </c>
      <c r="N19" s="122" t="s">
        <v>132</v>
      </c>
      <c r="O19" s="122">
        <v>185</v>
      </c>
      <c r="P19" s="122" t="s">
        <v>133</v>
      </c>
      <c r="Q19" s="122" t="s">
        <v>116</v>
      </c>
      <c r="R19" s="122" t="s">
        <v>117</v>
      </c>
      <c r="S19" s="122">
        <v>0</v>
      </c>
      <c r="T19" s="122" t="s">
        <v>117</v>
      </c>
      <c r="U19" s="122">
        <v>2798</v>
      </c>
      <c r="V19" s="122">
        <v>22.5</v>
      </c>
    </row>
    <row r="20" spans="1:22" ht="13.5" x14ac:dyDescent="0.25">
      <c r="A20" s="120"/>
      <c r="B20" s="121" t="s">
        <v>0</v>
      </c>
      <c r="C20" s="122">
        <v>653</v>
      </c>
      <c r="D20" s="122"/>
      <c r="E20" s="122" t="s">
        <v>116</v>
      </c>
      <c r="F20" s="122"/>
      <c r="G20" s="122" t="s">
        <v>116</v>
      </c>
      <c r="H20" s="122"/>
      <c r="I20" s="122">
        <v>8746</v>
      </c>
      <c r="J20" s="122"/>
      <c r="K20" s="122">
        <v>4732</v>
      </c>
      <c r="L20" s="122"/>
      <c r="M20" s="122">
        <v>6651</v>
      </c>
      <c r="N20" s="122"/>
      <c r="O20" s="122">
        <v>1309</v>
      </c>
      <c r="P20" s="122"/>
      <c r="Q20" s="122" t="s">
        <v>116</v>
      </c>
      <c r="R20" s="122"/>
      <c r="S20" s="122">
        <v>29</v>
      </c>
      <c r="T20" s="122"/>
      <c r="U20" s="122">
        <v>22664</v>
      </c>
      <c r="V20" s="122"/>
    </row>
    <row r="21" spans="1:22" ht="13.5" x14ac:dyDescent="0.25">
      <c r="A21" s="120" t="s">
        <v>10</v>
      </c>
      <c r="B21" s="121" t="s">
        <v>175</v>
      </c>
      <c r="C21" s="122">
        <v>1488</v>
      </c>
      <c r="D21" s="122">
        <v>20</v>
      </c>
      <c r="E21" s="122" t="s">
        <v>116</v>
      </c>
      <c r="F21" s="122" t="s">
        <v>117</v>
      </c>
      <c r="G21" s="122">
        <v>29</v>
      </c>
      <c r="H21" s="122" t="s">
        <v>109</v>
      </c>
      <c r="I21" s="122">
        <v>13047</v>
      </c>
      <c r="J21" s="122">
        <v>6.9</v>
      </c>
      <c r="K21" s="122">
        <v>11420</v>
      </c>
      <c r="L21" s="122">
        <v>7.2</v>
      </c>
      <c r="M21" s="122">
        <v>16877</v>
      </c>
      <c r="N21" s="122">
        <v>6</v>
      </c>
      <c r="O21" s="122">
        <v>3451</v>
      </c>
      <c r="P21" s="122">
        <v>13.3</v>
      </c>
      <c r="Q21" s="122">
        <v>15</v>
      </c>
      <c r="R21" s="122" t="s">
        <v>109</v>
      </c>
      <c r="S21" s="122" t="s">
        <v>189</v>
      </c>
      <c r="T21" s="122" t="s">
        <v>139</v>
      </c>
      <c r="U21" s="122">
        <v>47241</v>
      </c>
      <c r="V21" s="122">
        <v>3.6</v>
      </c>
    </row>
    <row r="22" spans="1:22" ht="13.5" x14ac:dyDescent="0.25">
      <c r="A22" s="120"/>
      <c r="B22" s="121" t="s">
        <v>176</v>
      </c>
      <c r="C22" s="122">
        <v>788</v>
      </c>
      <c r="D22" s="122" t="s">
        <v>266</v>
      </c>
      <c r="E22" s="122" t="s">
        <v>116</v>
      </c>
      <c r="F22" s="122" t="s">
        <v>117</v>
      </c>
      <c r="G22" s="122">
        <v>48</v>
      </c>
      <c r="H22" s="122" t="s">
        <v>109</v>
      </c>
      <c r="I22" s="122">
        <v>3433</v>
      </c>
      <c r="J22" s="122">
        <v>14</v>
      </c>
      <c r="K22" s="122">
        <v>3768</v>
      </c>
      <c r="L22" s="122">
        <v>13.5</v>
      </c>
      <c r="M22" s="122">
        <v>6442</v>
      </c>
      <c r="N22" s="122">
        <v>10.3</v>
      </c>
      <c r="O22" s="122">
        <v>1212</v>
      </c>
      <c r="P22" s="122">
        <v>23.2</v>
      </c>
      <c r="Q22" s="122">
        <v>0</v>
      </c>
      <c r="R22" s="122" t="s">
        <v>117</v>
      </c>
      <c r="S22" s="122">
        <v>122</v>
      </c>
      <c r="T22" s="122" t="s">
        <v>140</v>
      </c>
      <c r="U22" s="122">
        <v>16225</v>
      </c>
      <c r="V22" s="122">
        <v>6.5</v>
      </c>
    </row>
    <row r="23" spans="1:22" ht="13.5" x14ac:dyDescent="0.25">
      <c r="A23" s="120"/>
      <c r="B23" s="121" t="s">
        <v>0</v>
      </c>
      <c r="C23" s="122">
        <v>2276</v>
      </c>
      <c r="D23" s="122"/>
      <c r="E23" s="122" t="s">
        <v>116</v>
      </c>
      <c r="F23" s="122"/>
      <c r="G23" s="122">
        <v>77</v>
      </c>
      <c r="H23" s="122"/>
      <c r="I23" s="122">
        <v>16480</v>
      </c>
      <c r="J23" s="122"/>
      <c r="K23" s="122">
        <v>15188</v>
      </c>
      <c r="L23" s="122"/>
      <c r="M23" s="122">
        <v>23318</v>
      </c>
      <c r="N23" s="122"/>
      <c r="O23" s="122">
        <v>4663</v>
      </c>
      <c r="P23" s="122"/>
      <c r="Q23" s="122">
        <v>15</v>
      </c>
      <c r="R23" s="122"/>
      <c r="S23" s="122">
        <v>181</v>
      </c>
      <c r="T23" s="122"/>
      <c r="U23" s="122">
        <v>63466</v>
      </c>
      <c r="V23" s="122"/>
    </row>
    <row r="24" spans="1:22" ht="13.5" x14ac:dyDescent="0.25">
      <c r="A24" s="120" t="s">
        <v>20</v>
      </c>
      <c r="B24" s="121" t="s">
        <v>175</v>
      </c>
      <c r="C24" s="122">
        <v>8075</v>
      </c>
      <c r="D24" s="122">
        <v>8.6999999999999993</v>
      </c>
      <c r="E24" s="122" t="s">
        <v>141</v>
      </c>
      <c r="F24" s="122" t="s">
        <v>117</v>
      </c>
      <c r="G24" s="122">
        <v>118</v>
      </c>
      <c r="H24" s="122" t="s">
        <v>159</v>
      </c>
      <c r="I24" s="122">
        <v>77670</v>
      </c>
      <c r="J24" s="122">
        <v>2.8</v>
      </c>
      <c r="K24" s="122">
        <v>39186</v>
      </c>
      <c r="L24" s="122">
        <v>3.9</v>
      </c>
      <c r="M24" s="122">
        <v>115012</v>
      </c>
      <c r="N24" s="122">
        <v>2.2999999999999998</v>
      </c>
      <c r="O24" s="122">
        <v>17691</v>
      </c>
      <c r="P24" s="122">
        <v>5.9</v>
      </c>
      <c r="Q24" s="122" t="s">
        <v>189</v>
      </c>
      <c r="R24" s="122" t="s">
        <v>109</v>
      </c>
      <c r="S24" s="122">
        <v>285</v>
      </c>
      <c r="T24" s="122" t="s">
        <v>114</v>
      </c>
      <c r="U24" s="122">
        <v>262922</v>
      </c>
      <c r="V24" s="122">
        <v>1.5</v>
      </c>
    </row>
    <row r="25" spans="1:22" ht="13.5" x14ac:dyDescent="0.25">
      <c r="A25" s="120"/>
      <c r="B25" s="121" t="s">
        <v>176</v>
      </c>
      <c r="C25" s="122">
        <v>3526</v>
      </c>
      <c r="D25" s="122">
        <v>14</v>
      </c>
      <c r="E25" s="122" t="s">
        <v>141</v>
      </c>
      <c r="F25" s="122" t="s">
        <v>117</v>
      </c>
      <c r="G25" s="122">
        <v>19</v>
      </c>
      <c r="H25" s="122" t="s">
        <v>109</v>
      </c>
      <c r="I25" s="122">
        <v>22677</v>
      </c>
      <c r="J25" s="122">
        <v>5.5</v>
      </c>
      <c r="K25" s="122">
        <v>10511</v>
      </c>
      <c r="L25" s="122">
        <v>8.1</v>
      </c>
      <c r="M25" s="122">
        <v>32947</v>
      </c>
      <c r="N25" s="122">
        <v>4.5999999999999996</v>
      </c>
      <c r="O25" s="122">
        <v>4568</v>
      </c>
      <c r="P25" s="122">
        <v>12.2</v>
      </c>
      <c r="Q25" s="122">
        <v>0</v>
      </c>
      <c r="R25" s="122" t="s">
        <v>117</v>
      </c>
      <c r="S25" s="122">
        <v>516</v>
      </c>
      <c r="T25" s="122" t="s">
        <v>160</v>
      </c>
      <c r="U25" s="122">
        <v>77230</v>
      </c>
      <c r="V25" s="122">
        <v>3</v>
      </c>
    </row>
    <row r="26" spans="1:22" ht="13.5" x14ac:dyDescent="0.25">
      <c r="A26" s="120"/>
      <c r="B26" s="121" t="s">
        <v>0</v>
      </c>
      <c r="C26" s="122">
        <v>11601</v>
      </c>
      <c r="D26" s="122"/>
      <c r="E26" s="122" t="s">
        <v>141</v>
      </c>
      <c r="F26" s="122"/>
      <c r="G26" s="122">
        <v>137</v>
      </c>
      <c r="H26" s="122"/>
      <c r="I26" s="122">
        <v>100347</v>
      </c>
      <c r="J26" s="122"/>
      <c r="K26" s="122">
        <v>49696</v>
      </c>
      <c r="L26" s="122"/>
      <c r="M26" s="122">
        <v>147959</v>
      </c>
      <c r="N26" s="122"/>
      <c r="O26" s="122">
        <v>22259</v>
      </c>
      <c r="P26" s="122"/>
      <c r="Q26" s="122">
        <v>33</v>
      </c>
      <c r="R26" s="122"/>
      <c r="S26" s="122">
        <v>800</v>
      </c>
      <c r="T26" s="122"/>
      <c r="U26" s="122">
        <v>340152</v>
      </c>
      <c r="V26" s="122"/>
    </row>
    <row r="29" spans="1:22" ht="13.5" x14ac:dyDescent="0.25">
      <c r="A29" s="123"/>
      <c r="B29" s="124"/>
      <c r="C29" s="122" t="s">
        <v>91</v>
      </c>
      <c r="D29" s="122" t="s">
        <v>92</v>
      </c>
      <c r="E29" s="122" t="s">
        <v>93</v>
      </c>
      <c r="F29" s="122" t="s">
        <v>92</v>
      </c>
      <c r="G29" s="122" t="s">
        <v>94</v>
      </c>
      <c r="H29" s="122" t="s">
        <v>92</v>
      </c>
      <c r="I29" s="122" t="s">
        <v>95</v>
      </c>
      <c r="J29" s="122" t="s">
        <v>92</v>
      </c>
      <c r="K29" s="122" t="s">
        <v>96</v>
      </c>
      <c r="L29" s="122" t="s">
        <v>92</v>
      </c>
      <c r="M29" s="122" t="s">
        <v>97</v>
      </c>
      <c r="N29" s="122" t="s">
        <v>92</v>
      </c>
      <c r="O29" s="122" t="s">
        <v>98</v>
      </c>
      <c r="P29" s="122" t="s">
        <v>92</v>
      </c>
      <c r="Q29" s="122" t="s">
        <v>99</v>
      </c>
      <c r="R29" s="122" t="s">
        <v>92</v>
      </c>
      <c r="S29" s="122" t="s">
        <v>100</v>
      </c>
      <c r="T29" s="122" t="s">
        <v>92</v>
      </c>
      <c r="U29" s="122" t="s">
        <v>0</v>
      </c>
      <c r="V29" s="122" t="s">
        <v>92</v>
      </c>
    </row>
    <row r="30" spans="1:22" ht="13.5" x14ac:dyDescent="0.25">
      <c r="A30" s="123" t="s">
        <v>174</v>
      </c>
      <c r="B30" s="121" t="s">
        <v>175</v>
      </c>
      <c r="C30" s="122">
        <v>118883</v>
      </c>
      <c r="D30" s="122">
        <v>2.8</v>
      </c>
      <c r="E30" s="122" t="s">
        <v>105</v>
      </c>
      <c r="F30" s="122" t="s">
        <v>106</v>
      </c>
      <c r="G30" s="122">
        <v>1606</v>
      </c>
      <c r="H30" s="122">
        <v>25</v>
      </c>
      <c r="I30" s="122">
        <v>539716</v>
      </c>
      <c r="J30" s="122">
        <v>1.3</v>
      </c>
      <c r="K30" s="122">
        <v>813907</v>
      </c>
      <c r="L30" s="122">
        <v>1.1000000000000001</v>
      </c>
      <c r="M30" s="122">
        <v>1393808</v>
      </c>
      <c r="N30" s="122">
        <v>0.8</v>
      </c>
      <c r="O30" s="122">
        <v>226613</v>
      </c>
      <c r="P30" s="122">
        <v>2.1</v>
      </c>
      <c r="Q30" s="122">
        <v>685</v>
      </c>
      <c r="R30" s="122" t="s">
        <v>101</v>
      </c>
      <c r="S30" s="122">
        <v>8366</v>
      </c>
      <c r="T30" s="122">
        <v>11.5</v>
      </c>
      <c r="U30" s="122">
        <v>3173316</v>
      </c>
      <c r="V30" s="122">
        <v>0.4</v>
      </c>
    </row>
    <row r="31" spans="1:22" ht="13.5" x14ac:dyDescent="0.25">
      <c r="A31" s="123"/>
      <c r="B31" s="121" t="s">
        <v>176</v>
      </c>
      <c r="C31" s="122">
        <v>56055</v>
      </c>
      <c r="D31" s="122">
        <v>4.3</v>
      </c>
      <c r="E31" s="122" t="s">
        <v>105</v>
      </c>
      <c r="F31" s="122" t="s">
        <v>106</v>
      </c>
      <c r="G31" s="122">
        <v>818</v>
      </c>
      <c r="H31" s="122" t="s">
        <v>102</v>
      </c>
      <c r="I31" s="122">
        <v>149643</v>
      </c>
      <c r="J31" s="122">
        <v>2.7</v>
      </c>
      <c r="K31" s="122">
        <v>277515</v>
      </c>
      <c r="L31" s="122">
        <v>2</v>
      </c>
      <c r="M31" s="122">
        <v>391038</v>
      </c>
      <c r="N31" s="122">
        <v>1.6</v>
      </c>
      <c r="O31" s="122">
        <v>74860</v>
      </c>
      <c r="P31" s="122">
        <v>3.8</v>
      </c>
      <c r="Q31" s="122">
        <v>296</v>
      </c>
      <c r="R31" s="122" t="s">
        <v>103</v>
      </c>
      <c r="S31" s="122">
        <v>8291</v>
      </c>
      <c r="T31" s="122">
        <v>11.8</v>
      </c>
      <c r="U31" s="122">
        <v>989653</v>
      </c>
      <c r="V31" s="122">
        <v>1</v>
      </c>
    </row>
    <row r="32" spans="1:22" ht="13.5" x14ac:dyDescent="0.25">
      <c r="A32" s="123"/>
      <c r="B32" s="121" t="s">
        <v>0</v>
      </c>
      <c r="C32" s="122">
        <v>174938</v>
      </c>
      <c r="D32" s="122"/>
      <c r="E32" s="122" t="s">
        <v>105</v>
      </c>
      <c r="F32" s="122"/>
      <c r="G32" s="122">
        <v>2424</v>
      </c>
      <c r="H32" s="122"/>
      <c r="I32" s="122">
        <v>689359</v>
      </c>
      <c r="J32" s="122"/>
      <c r="K32" s="122">
        <v>1091422</v>
      </c>
      <c r="L32" s="122"/>
      <c r="M32" s="122">
        <v>1784847</v>
      </c>
      <c r="N32" s="122"/>
      <c r="O32" s="122">
        <v>301474</v>
      </c>
      <c r="P32" s="122"/>
      <c r="Q32" s="122">
        <v>980</v>
      </c>
      <c r="R32" s="122"/>
      <c r="S32" s="122">
        <v>16657</v>
      </c>
      <c r="T32" s="122"/>
      <c r="U32" s="122">
        <v>4162969</v>
      </c>
      <c r="V32" s="122"/>
    </row>
    <row r="33" spans="1:22" ht="13.5" x14ac:dyDescent="0.25">
      <c r="A33" s="123" t="s">
        <v>2</v>
      </c>
      <c r="B33" s="121" t="s">
        <v>175</v>
      </c>
      <c r="C33" s="122">
        <v>17857</v>
      </c>
      <c r="D33" s="122">
        <v>8.3000000000000007</v>
      </c>
      <c r="E33" s="122" t="s">
        <v>141</v>
      </c>
      <c r="F33" s="122" t="s">
        <v>106</v>
      </c>
      <c r="G33" s="122">
        <v>266</v>
      </c>
      <c r="H33" s="122" t="s">
        <v>104</v>
      </c>
      <c r="I33" s="122">
        <v>47801</v>
      </c>
      <c r="J33" s="122">
        <v>5.0999999999999996</v>
      </c>
      <c r="K33" s="122">
        <v>160543</v>
      </c>
      <c r="L33" s="122">
        <v>2.8</v>
      </c>
      <c r="M33" s="122">
        <v>282337</v>
      </c>
      <c r="N33" s="122">
        <v>2.1</v>
      </c>
      <c r="O33" s="122">
        <v>43414</v>
      </c>
      <c r="P33" s="122">
        <v>5.3</v>
      </c>
      <c r="Q33" s="122" t="s">
        <v>141</v>
      </c>
      <c r="R33" s="122" t="s">
        <v>106</v>
      </c>
      <c r="S33" s="122">
        <v>654</v>
      </c>
      <c r="T33" s="122" t="s">
        <v>107</v>
      </c>
      <c r="U33" s="122">
        <v>564617</v>
      </c>
      <c r="V33" s="122">
        <v>1.4</v>
      </c>
    </row>
    <row r="34" spans="1:22" ht="13.5" x14ac:dyDescent="0.25">
      <c r="A34" s="123"/>
      <c r="B34" s="121" t="s">
        <v>176</v>
      </c>
      <c r="C34" s="122">
        <v>9288</v>
      </c>
      <c r="D34" s="122">
        <v>12.3</v>
      </c>
      <c r="E34" s="122" t="s">
        <v>141</v>
      </c>
      <c r="F34" s="122" t="s">
        <v>106</v>
      </c>
      <c r="G34" s="122">
        <v>269</v>
      </c>
      <c r="H34" s="122" t="s">
        <v>104</v>
      </c>
      <c r="I34" s="122">
        <v>19029</v>
      </c>
      <c r="J34" s="122">
        <v>8.5</v>
      </c>
      <c r="K34" s="122">
        <v>65407</v>
      </c>
      <c r="L34" s="122">
        <v>4.5999999999999996</v>
      </c>
      <c r="M34" s="122">
        <v>85063</v>
      </c>
      <c r="N34" s="122">
        <v>4</v>
      </c>
      <c r="O34" s="122">
        <v>18532</v>
      </c>
      <c r="P34" s="122">
        <v>8.6</v>
      </c>
      <c r="Q34" s="122" t="s">
        <v>141</v>
      </c>
      <c r="R34" s="122" t="s">
        <v>106</v>
      </c>
      <c r="S34" s="122">
        <v>535</v>
      </c>
      <c r="T34" s="122" t="s">
        <v>108</v>
      </c>
      <c r="U34" s="122">
        <v>204816</v>
      </c>
      <c r="V34" s="122">
        <v>2.6</v>
      </c>
    </row>
    <row r="35" spans="1:22" ht="13.5" x14ac:dyDescent="0.25">
      <c r="A35" s="123"/>
      <c r="B35" s="121" t="s">
        <v>0</v>
      </c>
      <c r="C35" s="122">
        <v>27145</v>
      </c>
      <c r="D35" s="122"/>
      <c r="E35" s="122" t="s">
        <v>141</v>
      </c>
      <c r="F35" s="122"/>
      <c r="G35" s="122">
        <v>535</v>
      </c>
      <c r="H35" s="122"/>
      <c r="I35" s="122">
        <v>66829</v>
      </c>
      <c r="J35" s="122"/>
      <c r="K35" s="122">
        <v>225950</v>
      </c>
      <c r="L35" s="122"/>
      <c r="M35" s="122">
        <v>367400</v>
      </c>
      <c r="N35" s="122"/>
      <c r="O35" s="122">
        <v>61946</v>
      </c>
      <c r="P35" s="122"/>
      <c r="Q35" s="122" t="s">
        <v>141</v>
      </c>
      <c r="R35" s="122"/>
      <c r="S35" s="122">
        <v>1189</v>
      </c>
      <c r="T35" s="122"/>
      <c r="U35" s="122">
        <v>769433</v>
      </c>
      <c r="V35" s="122"/>
    </row>
    <row r="36" spans="1:22" ht="13.5" x14ac:dyDescent="0.25">
      <c r="A36" s="123" t="s">
        <v>3</v>
      </c>
      <c r="B36" s="121" t="s">
        <v>175</v>
      </c>
      <c r="C36" s="122">
        <v>16334</v>
      </c>
      <c r="D36" s="122">
        <v>8.5</v>
      </c>
      <c r="E36" s="122" t="s">
        <v>141</v>
      </c>
      <c r="F36" s="122" t="s">
        <v>117</v>
      </c>
      <c r="G36" s="122">
        <v>102</v>
      </c>
      <c r="H36" s="122" t="s">
        <v>109</v>
      </c>
      <c r="I36" s="122">
        <v>36883</v>
      </c>
      <c r="J36" s="122">
        <v>5.6</v>
      </c>
      <c r="K36" s="122">
        <v>121668</v>
      </c>
      <c r="L36" s="122">
        <v>3.1</v>
      </c>
      <c r="M36" s="122">
        <v>236770</v>
      </c>
      <c r="N36" s="122">
        <v>2.2000000000000002</v>
      </c>
      <c r="O36" s="122">
        <v>34340</v>
      </c>
      <c r="P36" s="122">
        <v>5.9</v>
      </c>
      <c r="Q36" s="122">
        <v>64</v>
      </c>
      <c r="R36" s="122" t="s">
        <v>109</v>
      </c>
      <c r="S36" s="122">
        <v>226</v>
      </c>
      <c r="T36" s="122" t="s">
        <v>110</v>
      </c>
      <c r="U36" s="122">
        <v>456338</v>
      </c>
      <c r="V36" s="122">
        <v>1.6</v>
      </c>
    </row>
    <row r="37" spans="1:22" ht="13.5" x14ac:dyDescent="0.25">
      <c r="A37" s="123"/>
      <c r="B37" s="121" t="s">
        <v>176</v>
      </c>
      <c r="C37" s="122">
        <v>4185</v>
      </c>
      <c r="D37" s="122">
        <v>18.100000000000001</v>
      </c>
      <c r="E37" s="122" t="s">
        <v>141</v>
      </c>
      <c r="F37" s="122" t="s">
        <v>117</v>
      </c>
      <c r="G37" s="122">
        <v>34</v>
      </c>
      <c r="H37" s="122" t="s">
        <v>109</v>
      </c>
      <c r="I37" s="122">
        <v>7179</v>
      </c>
      <c r="J37" s="122">
        <v>13.5</v>
      </c>
      <c r="K37" s="122">
        <v>24915</v>
      </c>
      <c r="L37" s="122">
        <v>7.4</v>
      </c>
      <c r="M37" s="122">
        <v>32941</v>
      </c>
      <c r="N37" s="122">
        <v>6.3</v>
      </c>
      <c r="O37" s="122">
        <v>4850</v>
      </c>
      <c r="P37" s="122">
        <v>16.7</v>
      </c>
      <c r="Q37" s="122">
        <v>32</v>
      </c>
      <c r="R37" s="122" t="s">
        <v>109</v>
      </c>
      <c r="S37" s="122">
        <v>153</v>
      </c>
      <c r="T37" s="122" t="s">
        <v>111</v>
      </c>
      <c r="U37" s="122">
        <v>76898</v>
      </c>
      <c r="V37" s="122">
        <v>4.2</v>
      </c>
    </row>
    <row r="38" spans="1:22" ht="13.5" x14ac:dyDescent="0.25">
      <c r="A38" s="123"/>
      <c r="B38" s="121" t="s">
        <v>0</v>
      </c>
      <c r="C38" s="122">
        <v>20520</v>
      </c>
      <c r="D38" s="122"/>
      <c r="E38" s="122" t="s">
        <v>141</v>
      </c>
      <c r="F38" s="122"/>
      <c r="G38" s="122">
        <v>136</v>
      </c>
      <c r="H38" s="122"/>
      <c r="I38" s="122">
        <v>44063</v>
      </c>
      <c r="J38" s="122"/>
      <c r="K38" s="122">
        <v>146583</v>
      </c>
      <c r="L38" s="122"/>
      <c r="M38" s="122">
        <v>269711</v>
      </c>
      <c r="N38" s="122"/>
      <c r="O38" s="122">
        <v>39190</v>
      </c>
      <c r="P38" s="122"/>
      <c r="Q38" s="122">
        <v>96</v>
      </c>
      <c r="R38" s="122"/>
      <c r="S38" s="122">
        <v>379</v>
      </c>
      <c r="T38" s="122"/>
      <c r="U38" s="122">
        <v>533236</v>
      </c>
      <c r="V38" s="122"/>
    </row>
    <row r="39" spans="1:22" ht="13.5" x14ac:dyDescent="0.25">
      <c r="A39" s="123" t="s">
        <v>4</v>
      </c>
      <c r="B39" s="121" t="s">
        <v>175</v>
      </c>
      <c r="C39" s="122">
        <v>5921</v>
      </c>
      <c r="D39" s="122">
        <v>10.1</v>
      </c>
      <c r="E39" s="122" t="s">
        <v>141</v>
      </c>
      <c r="F39" s="122" t="s">
        <v>117</v>
      </c>
      <c r="G39" s="122">
        <v>48</v>
      </c>
      <c r="H39" s="122" t="s">
        <v>109</v>
      </c>
      <c r="I39" s="122">
        <v>31244</v>
      </c>
      <c r="J39" s="122">
        <v>4.4000000000000004</v>
      </c>
      <c r="K39" s="122">
        <v>45367</v>
      </c>
      <c r="L39" s="122">
        <v>3.6</v>
      </c>
      <c r="M39" s="122">
        <v>75224</v>
      </c>
      <c r="N39" s="122">
        <v>2.8</v>
      </c>
      <c r="O39" s="122">
        <v>12311</v>
      </c>
      <c r="P39" s="122">
        <v>7</v>
      </c>
      <c r="Q39" s="122">
        <v>30</v>
      </c>
      <c r="R39" s="122" t="s">
        <v>109</v>
      </c>
      <c r="S39" s="122">
        <v>164</v>
      </c>
      <c r="T39" s="122" t="s">
        <v>112</v>
      </c>
      <c r="U39" s="122">
        <v>174199</v>
      </c>
      <c r="V39" s="122">
        <v>1.8</v>
      </c>
    </row>
    <row r="40" spans="1:22" ht="13.5" x14ac:dyDescent="0.25">
      <c r="A40" s="123"/>
      <c r="B40" s="121" t="s">
        <v>176</v>
      </c>
      <c r="C40" s="122">
        <v>2049</v>
      </c>
      <c r="D40" s="122">
        <v>18.8</v>
      </c>
      <c r="E40" s="122" t="s">
        <v>141</v>
      </c>
      <c r="F40" s="122" t="s">
        <v>117</v>
      </c>
      <c r="G40" s="122">
        <v>24</v>
      </c>
      <c r="H40" s="122" t="s">
        <v>109</v>
      </c>
      <c r="I40" s="122">
        <v>6721</v>
      </c>
      <c r="J40" s="122">
        <v>10.4</v>
      </c>
      <c r="K40" s="122">
        <v>8790</v>
      </c>
      <c r="L40" s="122">
        <v>9.1</v>
      </c>
      <c r="M40" s="122">
        <v>14447</v>
      </c>
      <c r="N40" s="122">
        <v>7.1</v>
      </c>
      <c r="O40" s="122">
        <v>2419</v>
      </c>
      <c r="P40" s="122">
        <v>17.2</v>
      </c>
      <c r="Q40" s="122">
        <v>20</v>
      </c>
      <c r="R40" s="122" t="s">
        <v>109</v>
      </c>
      <c r="S40" s="122">
        <v>168</v>
      </c>
      <c r="T40" s="122" t="s">
        <v>113</v>
      </c>
      <c r="U40" s="122">
        <v>35919</v>
      </c>
      <c r="V40" s="122">
        <v>4.5</v>
      </c>
    </row>
    <row r="41" spans="1:22" ht="13.5" x14ac:dyDescent="0.25">
      <c r="A41" s="123"/>
      <c r="B41" s="121" t="s">
        <v>0</v>
      </c>
      <c r="C41" s="122">
        <v>7970</v>
      </c>
      <c r="D41" s="122"/>
      <c r="E41" s="122" t="s">
        <v>141</v>
      </c>
      <c r="F41" s="122"/>
      <c r="G41" s="122">
        <v>72</v>
      </c>
      <c r="H41" s="122"/>
      <c r="I41" s="122">
        <v>37965</v>
      </c>
      <c r="J41" s="122"/>
      <c r="K41" s="122">
        <v>54157</v>
      </c>
      <c r="L41" s="122"/>
      <c r="M41" s="122">
        <v>89671</v>
      </c>
      <c r="N41" s="122"/>
      <c r="O41" s="122">
        <v>14730</v>
      </c>
      <c r="P41" s="122"/>
      <c r="Q41" s="122">
        <v>50</v>
      </c>
      <c r="R41" s="122"/>
      <c r="S41" s="122">
        <v>332</v>
      </c>
      <c r="T41" s="122"/>
      <c r="U41" s="122">
        <v>210119</v>
      </c>
      <c r="V41" s="122"/>
    </row>
    <row r="42" spans="1:22" ht="13.5" x14ac:dyDescent="0.25">
      <c r="A42" s="123" t="s">
        <v>5</v>
      </c>
      <c r="B42" s="121" t="s">
        <v>175</v>
      </c>
      <c r="C42" s="122">
        <v>581</v>
      </c>
      <c r="D42" s="122" t="s">
        <v>114</v>
      </c>
      <c r="E42" s="122" t="s">
        <v>116</v>
      </c>
      <c r="F42" s="122" t="s">
        <v>117</v>
      </c>
      <c r="G42" s="122">
        <v>30</v>
      </c>
      <c r="H42" s="122" t="s">
        <v>109</v>
      </c>
      <c r="I42" s="122">
        <v>2898</v>
      </c>
      <c r="J42" s="122">
        <v>20.6</v>
      </c>
      <c r="K42" s="122">
        <v>4285</v>
      </c>
      <c r="L42" s="122">
        <v>16.8</v>
      </c>
      <c r="M42" s="122">
        <v>6138</v>
      </c>
      <c r="N42" s="122">
        <v>14.1</v>
      </c>
      <c r="O42" s="122">
        <v>904</v>
      </c>
      <c r="P42" s="122" t="s">
        <v>115</v>
      </c>
      <c r="Q42" s="122" t="s">
        <v>116</v>
      </c>
      <c r="R42" s="122" t="s">
        <v>117</v>
      </c>
      <c r="S42" s="122" t="s">
        <v>116</v>
      </c>
      <c r="T42" s="122" t="s">
        <v>117</v>
      </c>
      <c r="U42" s="122">
        <v>15527</v>
      </c>
      <c r="V42" s="122">
        <v>8.9</v>
      </c>
    </row>
    <row r="43" spans="1:22" ht="13.5" x14ac:dyDescent="0.25">
      <c r="A43" s="123"/>
      <c r="B43" s="121" t="s">
        <v>176</v>
      </c>
      <c r="C43" s="122">
        <v>77</v>
      </c>
      <c r="D43" s="122" t="s">
        <v>109</v>
      </c>
      <c r="E43" s="122" t="s">
        <v>116</v>
      </c>
      <c r="F43" s="122" t="s">
        <v>117</v>
      </c>
      <c r="G43" s="122">
        <v>0</v>
      </c>
      <c r="H43" s="122" t="s">
        <v>117</v>
      </c>
      <c r="I43" s="122">
        <v>566</v>
      </c>
      <c r="J43" s="122" t="s">
        <v>118</v>
      </c>
      <c r="K43" s="122">
        <v>398</v>
      </c>
      <c r="L43" s="122" t="s">
        <v>119</v>
      </c>
      <c r="M43" s="122">
        <v>1117</v>
      </c>
      <c r="N43" s="122" t="s">
        <v>120</v>
      </c>
      <c r="O43" s="122">
        <v>339</v>
      </c>
      <c r="P43" s="122" t="s">
        <v>121</v>
      </c>
      <c r="Q43" s="122" t="s">
        <v>116</v>
      </c>
      <c r="R43" s="122" t="s">
        <v>117</v>
      </c>
      <c r="S43" s="122" t="s">
        <v>116</v>
      </c>
      <c r="T43" s="122" t="s">
        <v>117</v>
      </c>
      <c r="U43" s="122">
        <v>2497</v>
      </c>
      <c r="V43" s="122">
        <v>25.5</v>
      </c>
    </row>
    <row r="44" spans="1:22" ht="13.5" x14ac:dyDescent="0.25">
      <c r="A44" s="123"/>
      <c r="B44" s="121" t="s">
        <v>0</v>
      </c>
      <c r="C44" s="122">
        <v>658</v>
      </c>
      <c r="D44" s="122"/>
      <c r="E44" s="122" t="s">
        <v>116</v>
      </c>
      <c r="F44" s="122"/>
      <c r="G44" s="122">
        <v>30</v>
      </c>
      <c r="H44" s="122"/>
      <c r="I44" s="122">
        <v>3464</v>
      </c>
      <c r="J44" s="122"/>
      <c r="K44" s="122">
        <v>4683</v>
      </c>
      <c r="L44" s="122"/>
      <c r="M44" s="122">
        <v>7255</v>
      </c>
      <c r="N44" s="122"/>
      <c r="O44" s="122">
        <v>1243</v>
      </c>
      <c r="P44" s="122"/>
      <c r="Q44" s="122" t="s">
        <v>116</v>
      </c>
      <c r="R44" s="122"/>
      <c r="S44" s="122" t="s">
        <v>116</v>
      </c>
      <c r="T44" s="122"/>
      <c r="U44" s="122">
        <v>18024</v>
      </c>
      <c r="V44" s="122"/>
    </row>
    <row r="45" spans="1:22" ht="13.5" x14ac:dyDescent="0.25">
      <c r="A45" s="123" t="s">
        <v>6</v>
      </c>
      <c r="B45" s="121" t="s">
        <v>175</v>
      </c>
      <c r="C45" s="122">
        <v>2340</v>
      </c>
      <c r="D45" s="122">
        <v>22.7</v>
      </c>
      <c r="E45" s="122" t="s">
        <v>116</v>
      </c>
      <c r="F45" s="122" t="s">
        <v>117</v>
      </c>
      <c r="G45" s="122">
        <v>92</v>
      </c>
      <c r="H45" s="122" t="s">
        <v>109</v>
      </c>
      <c r="I45" s="122">
        <v>22464</v>
      </c>
      <c r="J45" s="122">
        <v>7.3</v>
      </c>
      <c r="K45" s="122">
        <v>17701</v>
      </c>
      <c r="L45" s="122">
        <v>8.1999999999999993</v>
      </c>
      <c r="M45" s="122">
        <v>16870</v>
      </c>
      <c r="N45" s="122">
        <v>8.4</v>
      </c>
      <c r="O45" s="122">
        <v>5766</v>
      </c>
      <c r="P45" s="122">
        <v>14.4</v>
      </c>
      <c r="Q45" s="122">
        <v>33</v>
      </c>
      <c r="R45" s="122" t="s">
        <v>109</v>
      </c>
      <c r="S45" s="122">
        <v>94</v>
      </c>
      <c r="T45" s="122" t="s">
        <v>109</v>
      </c>
      <c r="U45" s="122">
        <v>67114</v>
      </c>
      <c r="V45" s="122">
        <v>4.2</v>
      </c>
    </row>
    <row r="46" spans="1:22" ht="13.5" x14ac:dyDescent="0.25">
      <c r="A46" s="123"/>
      <c r="B46" s="121" t="s">
        <v>176</v>
      </c>
      <c r="C46" s="122">
        <v>665</v>
      </c>
      <c r="D46" s="122" t="s">
        <v>122</v>
      </c>
      <c r="E46" s="122" t="s">
        <v>116</v>
      </c>
      <c r="F46" s="122" t="s">
        <v>117</v>
      </c>
      <c r="G46" s="122">
        <v>0</v>
      </c>
      <c r="H46" s="122" t="s">
        <v>117</v>
      </c>
      <c r="I46" s="122">
        <v>5894</v>
      </c>
      <c r="J46" s="122">
        <v>14.8</v>
      </c>
      <c r="K46" s="122">
        <v>3546</v>
      </c>
      <c r="L46" s="122">
        <v>19.399999999999999</v>
      </c>
      <c r="M46" s="122">
        <v>3620</v>
      </c>
      <c r="N46" s="122">
        <v>19.100000000000001</v>
      </c>
      <c r="O46" s="122">
        <v>1712</v>
      </c>
      <c r="P46" s="122">
        <v>27.6</v>
      </c>
      <c r="Q46" s="122">
        <v>41</v>
      </c>
      <c r="R46" s="122" t="s">
        <v>109</v>
      </c>
      <c r="S46" s="122">
        <v>81</v>
      </c>
      <c r="T46" s="122" t="s">
        <v>109</v>
      </c>
      <c r="U46" s="122">
        <v>15943</v>
      </c>
      <c r="V46" s="122">
        <v>9.1</v>
      </c>
    </row>
    <row r="47" spans="1:22" ht="13.5" x14ac:dyDescent="0.25">
      <c r="A47" s="123"/>
      <c r="B47" s="121" t="s">
        <v>0</v>
      </c>
      <c r="C47" s="122">
        <v>3006</v>
      </c>
      <c r="D47" s="122"/>
      <c r="E47" s="122" t="s">
        <v>116</v>
      </c>
      <c r="F47" s="122"/>
      <c r="G47" s="122">
        <v>92</v>
      </c>
      <c r="H47" s="122"/>
      <c r="I47" s="122">
        <v>28358</v>
      </c>
      <c r="J47" s="122"/>
      <c r="K47" s="122">
        <v>21247</v>
      </c>
      <c r="L47" s="122"/>
      <c r="M47" s="122">
        <v>20491</v>
      </c>
      <c r="N47" s="122"/>
      <c r="O47" s="122">
        <v>7478</v>
      </c>
      <c r="P47" s="122"/>
      <c r="Q47" s="122">
        <v>74</v>
      </c>
      <c r="R47" s="122"/>
      <c r="S47" s="122">
        <v>175</v>
      </c>
      <c r="T47" s="122"/>
      <c r="U47" s="122">
        <v>83057</v>
      </c>
      <c r="V47" s="122"/>
    </row>
    <row r="48" spans="1:22" ht="13.5" x14ac:dyDescent="0.25">
      <c r="A48" s="123" t="s">
        <v>7</v>
      </c>
      <c r="B48" s="121" t="s">
        <v>175</v>
      </c>
      <c r="C48" s="122">
        <v>581</v>
      </c>
      <c r="D48" s="122" t="s">
        <v>114</v>
      </c>
      <c r="E48" s="122" t="s">
        <v>116</v>
      </c>
      <c r="F48" s="122" t="s">
        <v>117</v>
      </c>
      <c r="G48" s="122">
        <v>29</v>
      </c>
      <c r="H48" s="122" t="s">
        <v>109</v>
      </c>
      <c r="I48" s="122">
        <v>5229</v>
      </c>
      <c r="J48" s="122">
        <v>15.5</v>
      </c>
      <c r="K48" s="122">
        <v>5888</v>
      </c>
      <c r="L48" s="122">
        <v>14.7</v>
      </c>
      <c r="M48" s="122">
        <v>4296</v>
      </c>
      <c r="N48" s="122">
        <v>17.100000000000001</v>
      </c>
      <c r="O48" s="122">
        <v>1418</v>
      </c>
      <c r="P48" s="122" t="s">
        <v>123</v>
      </c>
      <c r="Q48" s="122" t="s">
        <v>116</v>
      </c>
      <c r="R48" s="122" t="s">
        <v>117</v>
      </c>
      <c r="S48" s="122">
        <v>62</v>
      </c>
      <c r="T48" s="122" t="s">
        <v>109</v>
      </c>
      <c r="U48" s="122">
        <v>17883</v>
      </c>
      <c r="V48" s="122">
        <v>8.4</v>
      </c>
    </row>
    <row r="49" spans="1:22" ht="13.5" x14ac:dyDescent="0.25">
      <c r="A49" s="123"/>
      <c r="B49" s="121" t="s">
        <v>176</v>
      </c>
      <c r="C49" s="122">
        <v>71</v>
      </c>
      <c r="D49" s="122" t="s">
        <v>109</v>
      </c>
      <c r="E49" s="122" t="s">
        <v>116</v>
      </c>
      <c r="F49" s="122" t="s">
        <v>117</v>
      </c>
      <c r="G49" s="122">
        <v>40</v>
      </c>
      <c r="H49" s="122" t="s">
        <v>109</v>
      </c>
      <c r="I49" s="122">
        <v>564</v>
      </c>
      <c r="J49" s="122" t="s">
        <v>124</v>
      </c>
      <c r="K49" s="122">
        <v>1083</v>
      </c>
      <c r="L49" s="122" t="s">
        <v>125</v>
      </c>
      <c r="M49" s="122">
        <v>668</v>
      </c>
      <c r="N49" s="122" t="s">
        <v>126</v>
      </c>
      <c r="O49" s="122">
        <v>610</v>
      </c>
      <c r="P49" s="122" t="s">
        <v>127</v>
      </c>
      <c r="Q49" s="122" t="s">
        <v>116</v>
      </c>
      <c r="R49" s="122" t="s">
        <v>117</v>
      </c>
      <c r="S49" s="122">
        <v>0</v>
      </c>
      <c r="T49" s="122" t="s">
        <v>117</v>
      </c>
      <c r="U49" s="122">
        <v>3128</v>
      </c>
      <c r="V49" s="122">
        <v>20.2</v>
      </c>
    </row>
    <row r="50" spans="1:22" ht="13.5" x14ac:dyDescent="0.25">
      <c r="A50" s="123"/>
      <c r="B50" s="121" t="s">
        <v>0</v>
      </c>
      <c r="C50" s="122">
        <v>652</v>
      </c>
      <c r="D50" s="122"/>
      <c r="E50" s="122" t="s">
        <v>116</v>
      </c>
      <c r="F50" s="122"/>
      <c r="G50" s="122">
        <v>69</v>
      </c>
      <c r="H50" s="122"/>
      <c r="I50" s="122">
        <v>5793</v>
      </c>
      <c r="J50" s="122"/>
      <c r="K50" s="122">
        <v>6971</v>
      </c>
      <c r="L50" s="122"/>
      <c r="M50" s="122">
        <v>4964</v>
      </c>
      <c r="N50" s="122"/>
      <c r="O50" s="122">
        <v>2028</v>
      </c>
      <c r="P50" s="122"/>
      <c r="Q50" s="122" t="s">
        <v>116</v>
      </c>
      <c r="R50" s="122"/>
      <c r="S50" s="122">
        <v>62</v>
      </c>
      <c r="T50" s="122"/>
      <c r="U50" s="122">
        <v>21011</v>
      </c>
      <c r="V50" s="122"/>
    </row>
    <row r="51" spans="1:22" ht="13.5" x14ac:dyDescent="0.25">
      <c r="A51" s="123" t="s">
        <v>8</v>
      </c>
      <c r="B51" s="121" t="s">
        <v>175</v>
      </c>
      <c r="C51" s="122">
        <v>580</v>
      </c>
      <c r="D51" s="122" t="s">
        <v>167</v>
      </c>
      <c r="E51" s="122" t="s">
        <v>116</v>
      </c>
      <c r="F51" s="122" t="s">
        <v>117</v>
      </c>
      <c r="G51" s="122" t="s">
        <v>116</v>
      </c>
      <c r="H51" s="122" t="s">
        <v>117</v>
      </c>
      <c r="I51" s="122">
        <v>7621</v>
      </c>
      <c r="J51" s="122">
        <v>12.1</v>
      </c>
      <c r="K51" s="122">
        <v>4268</v>
      </c>
      <c r="L51" s="122">
        <v>16.100000000000001</v>
      </c>
      <c r="M51" s="122">
        <v>5823</v>
      </c>
      <c r="N51" s="122">
        <v>13.8</v>
      </c>
      <c r="O51" s="122">
        <v>1123</v>
      </c>
      <c r="P51" s="122" t="s">
        <v>129</v>
      </c>
      <c r="Q51" s="122" t="s">
        <v>116</v>
      </c>
      <c r="R51" s="122" t="s">
        <v>117</v>
      </c>
      <c r="S51" s="122">
        <v>29</v>
      </c>
      <c r="T51" s="122" t="s">
        <v>109</v>
      </c>
      <c r="U51" s="122">
        <v>19866</v>
      </c>
      <c r="V51" s="122">
        <v>7.5</v>
      </c>
    </row>
    <row r="52" spans="1:22" ht="13.5" x14ac:dyDescent="0.25">
      <c r="A52" s="123"/>
      <c r="B52" s="121" t="s">
        <v>176</v>
      </c>
      <c r="C52" s="122">
        <v>73</v>
      </c>
      <c r="D52" s="122" t="s">
        <v>109</v>
      </c>
      <c r="E52" s="122" t="s">
        <v>116</v>
      </c>
      <c r="F52" s="122" t="s">
        <v>117</v>
      </c>
      <c r="G52" s="122" t="s">
        <v>116</v>
      </c>
      <c r="H52" s="122" t="s">
        <v>117</v>
      </c>
      <c r="I52" s="122">
        <v>1125</v>
      </c>
      <c r="J52" s="122" t="s">
        <v>130</v>
      </c>
      <c r="K52" s="122">
        <v>463</v>
      </c>
      <c r="L52" s="122" t="s">
        <v>131</v>
      </c>
      <c r="M52" s="122">
        <v>828</v>
      </c>
      <c r="N52" s="122" t="s">
        <v>132</v>
      </c>
      <c r="O52" s="122">
        <v>185</v>
      </c>
      <c r="P52" s="122" t="s">
        <v>133</v>
      </c>
      <c r="Q52" s="122" t="s">
        <v>116</v>
      </c>
      <c r="R52" s="122" t="s">
        <v>117</v>
      </c>
      <c r="S52" s="122">
        <v>0</v>
      </c>
      <c r="T52" s="122" t="s">
        <v>117</v>
      </c>
      <c r="U52" s="122">
        <v>2798</v>
      </c>
      <c r="V52" s="122">
        <v>22.5</v>
      </c>
    </row>
    <row r="53" spans="1:22" ht="13.5" x14ac:dyDescent="0.25">
      <c r="A53" s="123"/>
      <c r="B53" s="121" t="s">
        <v>0</v>
      </c>
      <c r="C53" s="122">
        <v>653</v>
      </c>
      <c r="D53" s="122"/>
      <c r="E53" s="122" t="s">
        <v>116</v>
      </c>
      <c r="F53" s="122"/>
      <c r="G53" s="122" t="s">
        <v>116</v>
      </c>
      <c r="H53" s="122"/>
      <c r="I53" s="122">
        <v>8746</v>
      </c>
      <c r="J53" s="122"/>
      <c r="K53" s="122">
        <v>4732</v>
      </c>
      <c r="L53" s="122"/>
      <c r="M53" s="122">
        <v>6651</v>
      </c>
      <c r="N53" s="122"/>
      <c r="O53" s="122">
        <v>1309</v>
      </c>
      <c r="P53" s="122"/>
      <c r="Q53" s="122" t="s">
        <v>116</v>
      </c>
      <c r="R53" s="122"/>
      <c r="S53" s="122">
        <v>29</v>
      </c>
      <c r="T53" s="122"/>
      <c r="U53" s="122">
        <v>22664</v>
      </c>
      <c r="V53" s="122"/>
    </row>
    <row r="54" spans="1:22" ht="13.5" x14ac:dyDescent="0.25">
      <c r="A54" s="123" t="s">
        <v>9</v>
      </c>
      <c r="B54" s="121" t="s">
        <v>175</v>
      </c>
      <c r="C54" s="122">
        <v>694</v>
      </c>
      <c r="D54" s="122" t="s">
        <v>267</v>
      </c>
      <c r="E54" s="122" t="s">
        <v>116</v>
      </c>
      <c r="F54" s="122" t="s">
        <v>117</v>
      </c>
      <c r="G54" s="122">
        <v>31</v>
      </c>
      <c r="H54" s="122" t="s">
        <v>109</v>
      </c>
      <c r="I54" s="122">
        <v>3775</v>
      </c>
      <c r="J54" s="122">
        <v>18.399999999999999</v>
      </c>
      <c r="K54" s="122">
        <v>6805</v>
      </c>
      <c r="L54" s="122">
        <v>13.6</v>
      </c>
      <c r="M54" s="122">
        <v>3882</v>
      </c>
      <c r="N54" s="122">
        <v>18.100000000000001</v>
      </c>
      <c r="O54" s="122">
        <v>1013</v>
      </c>
      <c r="P54" s="122" t="s">
        <v>134</v>
      </c>
      <c r="Q54" s="122" t="s">
        <v>116</v>
      </c>
      <c r="R54" s="122" t="s">
        <v>117</v>
      </c>
      <c r="S54" s="122" t="s">
        <v>116</v>
      </c>
      <c r="T54" s="122" t="s">
        <v>117</v>
      </c>
      <c r="U54" s="122">
        <v>16798</v>
      </c>
      <c r="V54" s="122">
        <v>8.6999999999999993</v>
      </c>
    </row>
    <row r="55" spans="1:22" ht="13.5" x14ac:dyDescent="0.25">
      <c r="A55" s="123"/>
      <c r="B55" s="121" t="s">
        <v>176</v>
      </c>
      <c r="C55" s="122">
        <v>208</v>
      </c>
      <c r="D55" s="122" t="s">
        <v>268</v>
      </c>
      <c r="E55" s="122" t="s">
        <v>116</v>
      </c>
      <c r="F55" s="122" t="s">
        <v>117</v>
      </c>
      <c r="G55" s="122">
        <v>0</v>
      </c>
      <c r="H55" s="122" t="s">
        <v>117</v>
      </c>
      <c r="I55" s="122">
        <v>1225</v>
      </c>
      <c r="J55" s="122" t="s">
        <v>136</v>
      </c>
      <c r="K55" s="122">
        <v>1692</v>
      </c>
      <c r="L55" s="122">
        <v>27.5</v>
      </c>
      <c r="M55" s="122">
        <v>1114</v>
      </c>
      <c r="N55" s="122" t="s">
        <v>137</v>
      </c>
      <c r="O55" s="122">
        <v>454</v>
      </c>
      <c r="P55" s="122" t="s">
        <v>138</v>
      </c>
      <c r="Q55" s="122" t="s">
        <v>116</v>
      </c>
      <c r="R55" s="122" t="s">
        <v>117</v>
      </c>
      <c r="S55" s="122" t="s">
        <v>116</v>
      </c>
      <c r="T55" s="122" t="s">
        <v>117</v>
      </c>
      <c r="U55" s="122">
        <v>4824</v>
      </c>
      <c r="V55" s="122">
        <v>16.5</v>
      </c>
    </row>
    <row r="56" spans="1:22" ht="13.5" x14ac:dyDescent="0.25">
      <c r="A56" s="123"/>
      <c r="B56" s="121" t="s">
        <v>0</v>
      </c>
      <c r="C56" s="122">
        <v>902</v>
      </c>
      <c r="D56" s="122"/>
      <c r="E56" s="122" t="s">
        <v>116</v>
      </c>
      <c r="F56" s="122"/>
      <c r="G56" s="122">
        <v>31</v>
      </c>
      <c r="H56" s="122"/>
      <c r="I56" s="122">
        <v>5000</v>
      </c>
      <c r="J56" s="122"/>
      <c r="K56" s="122">
        <v>8496</v>
      </c>
      <c r="L56" s="122"/>
      <c r="M56" s="122">
        <v>4997</v>
      </c>
      <c r="N56" s="122"/>
      <c r="O56" s="122">
        <v>1467</v>
      </c>
      <c r="P56" s="122"/>
      <c r="Q56" s="122" t="s">
        <v>116</v>
      </c>
      <c r="R56" s="122"/>
      <c r="S56" s="122" t="s">
        <v>116</v>
      </c>
      <c r="T56" s="122"/>
      <c r="U56" s="122">
        <v>21623</v>
      </c>
      <c r="V56" s="122"/>
    </row>
    <row r="57" spans="1:22" ht="13.5" x14ac:dyDescent="0.25">
      <c r="A57" s="123" t="s">
        <v>10</v>
      </c>
      <c r="B57" s="121" t="s">
        <v>175</v>
      </c>
      <c r="C57" s="122">
        <v>1488</v>
      </c>
      <c r="D57" s="122">
        <v>20</v>
      </c>
      <c r="E57" s="122" t="s">
        <v>116</v>
      </c>
      <c r="F57" s="122" t="s">
        <v>117</v>
      </c>
      <c r="G57" s="122">
        <v>29</v>
      </c>
      <c r="H57" s="122" t="s">
        <v>109</v>
      </c>
      <c r="I57" s="122">
        <v>13047</v>
      </c>
      <c r="J57" s="122">
        <v>6.9</v>
      </c>
      <c r="K57" s="122">
        <v>11420</v>
      </c>
      <c r="L57" s="122">
        <v>7.2</v>
      </c>
      <c r="M57" s="122">
        <v>16877</v>
      </c>
      <c r="N57" s="122">
        <v>6</v>
      </c>
      <c r="O57" s="122">
        <v>3451</v>
      </c>
      <c r="P57" s="122">
        <v>13.3</v>
      </c>
      <c r="Q57" s="122">
        <v>15</v>
      </c>
      <c r="R57" s="122" t="s">
        <v>109</v>
      </c>
      <c r="S57" s="122">
        <v>59</v>
      </c>
      <c r="T57" s="122" t="s">
        <v>139</v>
      </c>
      <c r="U57" s="122">
        <v>47241</v>
      </c>
      <c r="V57" s="122">
        <v>3.6</v>
      </c>
    </row>
    <row r="58" spans="1:22" ht="13.5" x14ac:dyDescent="0.25">
      <c r="A58" s="123"/>
      <c r="B58" s="121" t="s">
        <v>176</v>
      </c>
      <c r="C58" s="122">
        <v>788</v>
      </c>
      <c r="D58" s="122" t="s">
        <v>266</v>
      </c>
      <c r="E58" s="122" t="s">
        <v>116</v>
      </c>
      <c r="F58" s="122" t="s">
        <v>117</v>
      </c>
      <c r="G58" s="122">
        <v>48</v>
      </c>
      <c r="H58" s="122" t="s">
        <v>109</v>
      </c>
      <c r="I58" s="122">
        <v>3433</v>
      </c>
      <c r="J58" s="122">
        <v>14</v>
      </c>
      <c r="K58" s="122">
        <v>3768</v>
      </c>
      <c r="L58" s="122">
        <v>13.5</v>
      </c>
      <c r="M58" s="122">
        <v>6442</v>
      </c>
      <c r="N58" s="122">
        <v>10.3</v>
      </c>
      <c r="O58" s="122">
        <v>1212</v>
      </c>
      <c r="P58" s="122">
        <v>23.2</v>
      </c>
      <c r="Q58" s="122">
        <v>0</v>
      </c>
      <c r="R58" s="122" t="s">
        <v>117</v>
      </c>
      <c r="S58" s="122">
        <v>122</v>
      </c>
      <c r="T58" s="122" t="s">
        <v>140</v>
      </c>
      <c r="U58" s="122">
        <v>16225</v>
      </c>
      <c r="V58" s="122">
        <v>6.5</v>
      </c>
    </row>
    <row r="59" spans="1:22" ht="13.5" x14ac:dyDescent="0.25">
      <c r="A59" s="123"/>
      <c r="B59" s="121" t="s">
        <v>0</v>
      </c>
      <c r="C59" s="122">
        <v>2276</v>
      </c>
      <c r="D59" s="122"/>
      <c r="E59" s="122" t="s">
        <v>116</v>
      </c>
      <c r="F59" s="122"/>
      <c r="G59" s="122">
        <v>77</v>
      </c>
      <c r="H59" s="122"/>
      <c r="I59" s="122">
        <v>16480</v>
      </c>
      <c r="J59" s="122"/>
      <c r="K59" s="122">
        <v>15188</v>
      </c>
      <c r="L59" s="122"/>
      <c r="M59" s="122">
        <v>23318</v>
      </c>
      <c r="N59" s="122"/>
      <c r="O59" s="122">
        <v>4663</v>
      </c>
      <c r="P59" s="122"/>
      <c r="Q59" s="122">
        <v>15</v>
      </c>
      <c r="R59" s="122"/>
      <c r="S59" s="122">
        <v>181</v>
      </c>
      <c r="T59" s="122"/>
      <c r="U59" s="122">
        <v>63466</v>
      </c>
      <c r="V59" s="122"/>
    </row>
    <row r="60" spans="1:22" ht="13.5" x14ac:dyDescent="0.25">
      <c r="A60" s="123" t="s">
        <v>11</v>
      </c>
      <c r="B60" s="121" t="s">
        <v>175</v>
      </c>
      <c r="C60" s="122">
        <v>4197</v>
      </c>
      <c r="D60" s="122">
        <v>16.8</v>
      </c>
      <c r="E60" s="122" t="s">
        <v>141</v>
      </c>
      <c r="F60" s="122" t="s">
        <v>117</v>
      </c>
      <c r="G60" s="122">
        <v>0</v>
      </c>
      <c r="H60" s="122" t="s">
        <v>117</v>
      </c>
      <c r="I60" s="122">
        <v>31652</v>
      </c>
      <c r="J60" s="122">
        <v>6.2</v>
      </c>
      <c r="K60" s="122">
        <v>21398</v>
      </c>
      <c r="L60" s="122">
        <v>7.5</v>
      </c>
      <c r="M60" s="122">
        <v>51945</v>
      </c>
      <c r="N60" s="122">
        <v>4.8</v>
      </c>
      <c r="O60" s="122">
        <v>8707</v>
      </c>
      <c r="P60" s="122">
        <v>11.8</v>
      </c>
      <c r="Q60" s="122" t="s">
        <v>141</v>
      </c>
      <c r="R60" s="122" t="s">
        <v>117</v>
      </c>
      <c r="S60" s="122">
        <v>281</v>
      </c>
      <c r="T60" s="122" t="s">
        <v>142</v>
      </c>
      <c r="U60" s="122">
        <v>120446</v>
      </c>
      <c r="V60" s="122">
        <v>3.1</v>
      </c>
    </row>
    <row r="61" spans="1:22" ht="13.5" x14ac:dyDescent="0.25">
      <c r="A61" s="123"/>
      <c r="B61" s="121" t="s">
        <v>176</v>
      </c>
      <c r="C61" s="122">
        <v>2304</v>
      </c>
      <c r="D61" s="122">
        <v>24.4</v>
      </c>
      <c r="E61" s="122" t="s">
        <v>141</v>
      </c>
      <c r="F61" s="122" t="s">
        <v>117</v>
      </c>
      <c r="G61" s="122">
        <v>34</v>
      </c>
      <c r="H61" s="122" t="s">
        <v>109</v>
      </c>
      <c r="I61" s="122">
        <v>5120</v>
      </c>
      <c r="J61" s="122">
        <v>16.2</v>
      </c>
      <c r="K61" s="122">
        <v>7672</v>
      </c>
      <c r="L61" s="122">
        <v>13.3</v>
      </c>
      <c r="M61" s="122">
        <v>12302</v>
      </c>
      <c r="N61" s="122">
        <v>10.6</v>
      </c>
      <c r="O61" s="122">
        <v>2431</v>
      </c>
      <c r="P61" s="122">
        <v>23.7</v>
      </c>
      <c r="Q61" s="122" t="s">
        <v>141</v>
      </c>
      <c r="R61" s="122" t="s">
        <v>117</v>
      </c>
      <c r="S61" s="122">
        <v>105</v>
      </c>
      <c r="T61" s="122" t="s">
        <v>109</v>
      </c>
      <c r="U61" s="122">
        <v>30868</v>
      </c>
      <c r="V61" s="122">
        <v>6.7</v>
      </c>
    </row>
    <row r="62" spans="1:22" ht="13.5" x14ac:dyDescent="0.25">
      <c r="A62" s="123"/>
      <c r="B62" s="121" t="s">
        <v>0</v>
      </c>
      <c r="C62" s="122">
        <v>6500</v>
      </c>
      <c r="D62" s="122"/>
      <c r="E62" s="122" t="s">
        <v>141</v>
      </c>
      <c r="F62" s="122"/>
      <c r="G62" s="122">
        <v>34</v>
      </c>
      <c r="H62" s="122"/>
      <c r="I62" s="122">
        <v>36771</v>
      </c>
      <c r="J62" s="122"/>
      <c r="K62" s="122">
        <v>29070</v>
      </c>
      <c r="L62" s="122"/>
      <c r="M62" s="122">
        <v>64247</v>
      </c>
      <c r="N62" s="122"/>
      <c r="O62" s="122">
        <v>11138</v>
      </c>
      <c r="P62" s="122"/>
      <c r="Q62" s="122" t="s">
        <v>141</v>
      </c>
      <c r="R62" s="122"/>
      <c r="S62" s="122">
        <v>386</v>
      </c>
      <c r="T62" s="122"/>
      <c r="U62" s="122">
        <v>151313</v>
      </c>
      <c r="V62" s="122"/>
    </row>
    <row r="63" spans="1:22" ht="13.5" x14ac:dyDescent="0.25">
      <c r="A63" s="123" t="s">
        <v>12</v>
      </c>
      <c r="B63" s="121" t="s">
        <v>175</v>
      </c>
      <c r="C63" s="122">
        <v>3772</v>
      </c>
      <c r="D63" s="122">
        <v>17.899999999999999</v>
      </c>
      <c r="E63" s="122" t="s">
        <v>141</v>
      </c>
      <c r="F63" s="122" t="s">
        <v>117</v>
      </c>
      <c r="G63" s="122">
        <v>99</v>
      </c>
      <c r="H63" s="122" t="s">
        <v>109</v>
      </c>
      <c r="I63" s="122">
        <v>37919</v>
      </c>
      <c r="J63" s="122">
        <v>5.6</v>
      </c>
      <c r="K63" s="122">
        <v>19158</v>
      </c>
      <c r="L63" s="122">
        <v>7.9</v>
      </c>
      <c r="M63" s="122">
        <v>38672</v>
      </c>
      <c r="N63" s="122">
        <v>5.6</v>
      </c>
      <c r="O63" s="122">
        <v>6595</v>
      </c>
      <c r="P63" s="122">
        <v>13.6</v>
      </c>
      <c r="Q63" s="122" t="s">
        <v>141</v>
      </c>
      <c r="R63" s="122" t="s">
        <v>117</v>
      </c>
      <c r="S63" s="122">
        <v>120</v>
      </c>
      <c r="T63" s="122" t="s">
        <v>143</v>
      </c>
      <c r="U63" s="122">
        <v>108838</v>
      </c>
      <c r="V63" s="122">
        <v>3.3</v>
      </c>
    </row>
    <row r="64" spans="1:22" ht="13.5" x14ac:dyDescent="0.25">
      <c r="A64" s="123"/>
      <c r="B64" s="121" t="s">
        <v>176</v>
      </c>
      <c r="C64" s="122">
        <v>1347</v>
      </c>
      <c r="D64" s="122" t="s">
        <v>269</v>
      </c>
      <c r="E64" s="122" t="s">
        <v>141</v>
      </c>
      <c r="F64" s="122" t="s">
        <v>117</v>
      </c>
      <c r="G64" s="122">
        <v>30</v>
      </c>
      <c r="H64" s="122" t="s">
        <v>109</v>
      </c>
      <c r="I64" s="122">
        <v>8240</v>
      </c>
      <c r="J64" s="122">
        <v>13.1</v>
      </c>
      <c r="K64" s="122">
        <v>5082</v>
      </c>
      <c r="L64" s="122">
        <v>16.600000000000001</v>
      </c>
      <c r="M64" s="122">
        <v>9968</v>
      </c>
      <c r="N64" s="122">
        <v>12</v>
      </c>
      <c r="O64" s="122">
        <v>1799</v>
      </c>
      <c r="P64" s="122">
        <v>28.3</v>
      </c>
      <c r="Q64" s="122" t="s">
        <v>141</v>
      </c>
      <c r="R64" s="122" t="s">
        <v>117</v>
      </c>
      <c r="S64" s="122">
        <v>82</v>
      </c>
      <c r="T64" s="122" t="s">
        <v>109</v>
      </c>
      <c r="U64" s="122">
        <v>27286</v>
      </c>
      <c r="V64" s="122">
        <v>7.2</v>
      </c>
    </row>
    <row r="65" spans="1:22" ht="13.5" x14ac:dyDescent="0.25">
      <c r="A65" s="123"/>
      <c r="B65" s="121" t="s">
        <v>0</v>
      </c>
      <c r="C65" s="122">
        <v>5119</v>
      </c>
      <c r="D65" s="122"/>
      <c r="E65" s="122" t="s">
        <v>141</v>
      </c>
      <c r="F65" s="122"/>
      <c r="G65" s="122">
        <v>130</v>
      </c>
      <c r="H65" s="122"/>
      <c r="I65" s="122">
        <v>46158</v>
      </c>
      <c r="J65" s="122"/>
      <c r="K65" s="122">
        <v>24240</v>
      </c>
      <c r="L65" s="122"/>
      <c r="M65" s="122">
        <v>48640</v>
      </c>
      <c r="N65" s="122"/>
      <c r="O65" s="122">
        <v>8394</v>
      </c>
      <c r="P65" s="122"/>
      <c r="Q65" s="122" t="s">
        <v>141</v>
      </c>
      <c r="R65" s="122"/>
      <c r="S65" s="122">
        <v>202</v>
      </c>
      <c r="T65" s="122"/>
      <c r="U65" s="122">
        <v>136124</v>
      </c>
      <c r="V65" s="122"/>
    </row>
    <row r="66" spans="1:22" ht="13.5" x14ac:dyDescent="0.25">
      <c r="A66" s="123" t="s">
        <v>13</v>
      </c>
      <c r="B66" s="121" t="s">
        <v>175</v>
      </c>
      <c r="C66" s="122">
        <v>2376</v>
      </c>
      <c r="D66" s="122">
        <v>23.2</v>
      </c>
      <c r="E66" s="122" t="s">
        <v>116</v>
      </c>
      <c r="F66" s="122" t="s">
        <v>117</v>
      </c>
      <c r="G66" s="122" t="s">
        <v>116</v>
      </c>
      <c r="H66" s="122" t="s">
        <v>117</v>
      </c>
      <c r="I66" s="122">
        <v>14320</v>
      </c>
      <c r="J66" s="122">
        <v>9.4</v>
      </c>
      <c r="K66" s="122">
        <v>31518</v>
      </c>
      <c r="L66" s="122">
        <v>6.3</v>
      </c>
      <c r="M66" s="122">
        <v>4054</v>
      </c>
      <c r="N66" s="122">
        <v>17</v>
      </c>
      <c r="O66" s="122">
        <v>3361</v>
      </c>
      <c r="P66" s="122">
        <v>19.399999999999999</v>
      </c>
      <c r="Q66" s="122">
        <v>126</v>
      </c>
      <c r="R66" s="122" t="s">
        <v>139</v>
      </c>
      <c r="S66" s="122">
        <v>171</v>
      </c>
      <c r="T66" s="122" t="s">
        <v>145</v>
      </c>
      <c r="U66" s="122">
        <v>57147</v>
      </c>
      <c r="V66" s="122">
        <v>4.7</v>
      </c>
    </row>
    <row r="67" spans="1:22" ht="13.5" x14ac:dyDescent="0.25">
      <c r="A67" s="123"/>
      <c r="B67" s="121" t="s">
        <v>176</v>
      </c>
      <c r="C67" s="122">
        <v>1739</v>
      </c>
      <c r="D67" s="122" t="s">
        <v>270</v>
      </c>
      <c r="E67" s="122" t="s">
        <v>116</v>
      </c>
      <c r="F67" s="122" t="s">
        <v>117</v>
      </c>
      <c r="G67" s="122" t="s">
        <v>116</v>
      </c>
      <c r="H67" s="122" t="s">
        <v>117</v>
      </c>
      <c r="I67" s="122">
        <v>8300</v>
      </c>
      <c r="J67" s="122">
        <v>13.4</v>
      </c>
      <c r="K67" s="122">
        <v>17661</v>
      </c>
      <c r="L67" s="122">
        <v>9.3000000000000007</v>
      </c>
      <c r="M67" s="122">
        <v>1487</v>
      </c>
      <c r="N67" s="122" t="s">
        <v>146</v>
      </c>
      <c r="O67" s="122">
        <v>2274</v>
      </c>
      <c r="P67" s="122">
        <v>25.6</v>
      </c>
      <c r="Q67" s="122">
        <v>48</v>
      </c>
      <c r="R67" s="122" t="s">
        <v>109</v>
      </c>
      <c r="S67" s="122">
        <v>342</v>
      </c>
      <c r="T67" s="122" t="s">
        <v>147</v>
      </c>
      <c r="U67" s="122">
        <v>32775</v>
      </c>
      <c r="V67" s="122">
        <v>6.7</v>
      </c>
    </row>
    <row r="68" spans="1:22" ht="13.5" x14ac:dyDescent="0.25">
      <c r="A68" s="123"/>
      <c r="B68" s="121" t="s">
        <v>0</v>
      </c>
      <c r="C68" s="122">
        <v>4116</v>
      </c>
      <c r="D68" s="122"/>
      <c r="E68" s="122" t="s">
        <v>116</v>
      </c>
      <c r="F68" s="122"/>
      <c r="G68" s="122" t="s">
        <v>116</v>
      </c>
      <c r="H68" s="122"/>
      <c r="I68" s="122">
        <v>22619</v>
      </c>
      <c r="J68" s="122"/>
      <c r="K68" s="122">
        <v>49178</v>
      </c>
      <c r="L68" s="122"/>
      <c r="M68" s="122">
        <v>5541</v>
      </c>
      <c r="N68" s="122"/>
      <c r="O68" s="122">
        <v>5635</v>
      </c>
      <c r="P68" s="122"/>
      <c r="Q68" s="122">
        <v>175</v>
      </c>
      <c r="R68" s="122"/>
      <c r="S68" s="122">
        <v>512</v>
      </c>
      <c r="T68" s="122"/>
      <c r="U68" s="122">
        <v>89923</v>
      </c>
      <c r="V68" s="122"/>
    </row>
    <row r="69" spans="1:22" ht="13.5" x14ac:dyDescent="0.25">
      <c r="A69" s="123" t="s">
        <v>14</v>
      </c>
      <c r="B69" s="121" t="s">
        <v>175</v>
      </c>
      <c r="C69" s="122">
        <v>3406</v>
      </c>
      <c r="D69" s="122">
        <v>18.7</v>
      </c>
      <c r="E69" s="122" t="s">
        <v>141</v>
      </c>
      <c r="F69" s="122" t="s">
        <v>117</v>
      </c>
      <c r="G69" s="122">
        <v>28</v>
      </c>
      <c r="H69" s="122" t="s">
        <v>109</v>
      </c>
      <c r="I69" s="122">
        <v>45632</v>
      </c>
      <c r="J69" s="122">
        <v>5.0999999999999996</v>
      </c>
      <c r="K69" s="122">
        <v>15551</v>
      </c>
      <c r="L69" s="122">
        <v>8.6999999999999993</v>
      </c>
      <c r="M69" s="122">
        <v>36111</v>
      </c>
      <c r="N69" s="122">
        <v>5.8</v>
      </c>
      <c r="O69" s="122">
        <v>7018</v>
      </c>
      <c r="P69" s="122">
        <v>13.1</v>
      </c>
      <c r="Q69" s="122">
        <v>109</v>
      </c>
      <c r="R69" s="122" t="s">
        <v>109</v>
      </c>
      <c r="S69" s="122">
        <v>29</v>
      </c>
      <c r="T69" s="122" t="s">
        <v>109</v>
      </c>
      <c r="U69" s="122">
        <v>110349</v>
      </c>
      <c r="V69" s="122">
        <v>3.3</v>
      </c>
    </row>
    <row r="70" spans="1:22" ht="13.5" x14ac:dyDescent="0.25">
      <c r="A70" s="123"/>
      <c r="B70" s="121" t="s">
        <v>176</v>
      </c>
      <c r="C70" s="122">
        <v>1091</v>
      </c>
      <c r="D70" s="122" t="s">
        <v>271</v>
      </c>
      <c r="E70" s="122" t="s">
        <v>141</v>
      </c>
      <c r="F70" s="122" t="s">
        <v>117</v>
      </c>
      <c r="G70" s="122">
        <v>38</v>
      </c>
      <c r="H70" s="122" t="s">
        <v>109</v>
      </c>
      <c r="I70" s="122">
        <v>12347</v>
      </c>
      <c r="J70" s="122">
        <v>10.8</v>
      </c>
      <c r="K70" s="122">
        <v>3666</v>
      </c>
      <c r="L70" s="122">
        <v>19.899999999999999</v>
      </c>
      <c r="M70" s="122">
        <v>8980</v>
      </c>
      <c r="N70" s="122">
        <v>12.8</v>
      </c>
      <c r="O70" s="122">
        <v>1969</v>
      </c>
      <c r="P70" s="122">
        <v>27.2</v>
      </c>
      <c r="Q70" s="122">
        <v>0</v>
      </c>
      <c r="R70" s="122" t="s">
        <v>117</v>
      </c>
      <c r="S70" s="122">
        <v>195</v>
      </c>
      <c r="T70" s="122" t="s">
        <v>148</v>
      </c>
      <c r="U70" s="122">
        <v>29085</v>
      </c>
      <c r="V70" s="122">
        <v>7.1</v>
      </c>
    </row>
    <row r="71" spans="1:22" ht="13.5" x14ac:dyDescent="0.25">
      <c r="A71" s="123"/>
      <c r="B71" s="121" t="s">
        <v>0</v>
      </c>
      <c r="C71" s="122">
        <v>4498</v>
      </c>
      <c r="D71" s="122"/>
      <c r="E71" s="122" t="s">
        <v>141</v>
      </c>
      <c r="F71" s="122"/>
      <c r="G71" s="122">
        <v>66</v>
      </c>
      <c r="H71" s="122"/>
      <c r="I71" s="122">
        <v>57979</v>
      </c>
      <c r="J71" s="122"/>
      <c r="K71" s="122">
        <v>19217</v>
      </c>
      <c r="L71" s="122"/>
      <c r="M71" s="122">
        <v>45091</v>
      </c>
      <c r="N71" s="122"/>
      <c r="O71" s="122">
        <v>8987</v>
      </c>
      <c r="P71" s="122"/>
      <c r="Q71" s="122">
        <v>109</v>
      </c>
      <c r="R71" s="122"/>
      <c r="S71" s="122">
        <v>224</v>
      </c>
      <c r="T71" s="122"/>
      <c r="U71" s="122">
        <v>139434</v>
      </c>
      <c r="V71" s="122"/>
    </row>
    <row r="72" spans="1:22" ht="13.5" x14ac:dyDescent="0.25">
      <c r="A72" s="123" t="s">
        <v>15</v>
      </c>
      <c r="B72" s="121" t="s">
        <v>175</v>
      </c>
      <c r="C72" s="122">
        <v>974</v>
      </c>
      <c r="D72" s="122" t="s">
        <v>272</v>
      </c>
      <c r="E72" s="122" t="s">
        <v>116</v>
      </c>
      <c r="F72" s="122" t="s">
        <v>117</v>
      </c>
      <c r="G72" s="122" t="s">
        <v>116</v>
      </c>
      <c r="H72" s="122" t="s">
        <v>117</v>
      </c>
      <c r="I72" s="122">
        <v>8228</v>
      </c>
      <c r="J72" s="122">
        <v>12.4</v>
      </c>
      <c r="K72" s="122">
        <v>10047</v>
      </c>
      <c r="L72" s="122">
        <v>11.1</v>
      </c>
      <c r="M72" s="122">
        <v>8616</v>
      </c>
      <c r="N72" s="122">
        <v>12</v>
      </c>
      <c r="O72" s="122">
        <v>2253</v>
      </c>
      <c r="P72" s="122">
        <v>23.4</v>
      </c>
      <c r="Q72" s="122" t="s">
        <v>116</v>
      </c>
      <c r="R72" s="122" t="s">
        <v>117</v>
      </c>
      <c r="S72" s="122">
        <v>95</v>
      </c>
      <c r="T72" s="122" t="s">
        <v>109</v>
      </c>
      <c r="U72" s="122">
        <v>30892</v>
      </c>
      <c r="V72" s="122">
        <v>6.3</v>
      </c>
    </row>
    <row r="73" spans="1:22" ht="13.5" x14ac:dyDescent="0.25">
      <c r="A73" s="123"/>
      <c r="B73" s="121" t="s">
        <v>176</v>
      </c>
      <c r="C73" s="122">
        <v>239</v>
      </c>
      <c r="D73" s="122" t="s">
        <v>159</v>
      </c>
      <c r="E73" s="122" t="s">
        <v>116</v>
      </c>
      <c r="F73" s="122" t="s">
        <v>117</v>
      </c>
      <c r="G73" s="122" t="s">
        <v>116</v>
      </c>
      <c r="H73" s="122" t="s">
        <v>117</v>
      </c>
      <c r="I73" s="122">
        <v>3029</v>
      </c>
      <c r="J73" s="122">
        <v>20.9</v>
      </c>
      <c r="K73" s="122">
        <v>3417</v>
      </c>
      <c r="L73" s="122">
        <v>19.7</v>
      </c>
      <c r="M73" s="122">
        <v>2986</v>
      </c>
      <c r="N73" s="122">
        <v>21.3</v>
      </c>
      <c r="O73" s="122">
        <v>783</v>
      </c>
      <c r="P73" s="122" t="s">
        <v>149</v>
      </c>
      <c r="Q73" s="122" t="s">
        <v>116</v>
      </c>
      <c r="R73" s="122" t="s">
        <v>117</v>
      </c>
      <c r="S73" s="122">
        <v>64</v>
      </c>
      <c r="T73" s="122" t="s">
        <v>109</v>
      </c>
      <c r="U73" s="122">
        <v>10750</v>
      </c>
      <c r="V73" s="122">
        <v>11.1</v>
      </c>
    </row>
    <row r="74" spans="1:22" ht="13.5" x14ac:dyDescent="0.25">
      <c r="A74" s="123"/>
      <c r="B74" s="121" t="s">
        <v>0</v>
      </c>
      <c r="C74" s="122">
        <v>1213</v>
      </c>
      <c r="D74" s="122"/>
      <c r="E74" s="122" t="s">
        <v>116</v>
      </c>
      <c r="F74" s="122"/>
      <c r="G74" s="122" t="s">
        <v>116</v>
      </c>
      <c r="H74" s="122"/>
      <c r="I74" s="122">
        <v>11258</v>
      </c>
      <c r="J74" s="122"/>
      <c r="K74" s="122">
        <v>13464</v>
      </c>
      <c r="L74" s="122"/>
      <c r="M74" s="122">
        <v>11602</v>
      </c>
      <c r="N74" s="122"/>
      <c r="O74" s="122">
        <v>3037</v>
      </c>
      <c r="P74" s="122"/>
      <c r="Q74" s="122" t="s">
        <v>116</v>
      </c>
      <c r="R74" s="122"/>
      <c r="S74" s="122">
        <v>158</v>
      </c>
      <c r="T74" s="122"/>
      <c r="U74" s="122">
        <v>41642</v>
      </c>
      <c r="V74" s="122"/>
    </row>
    <row r="75" spans="1:22" ht="13.5" x14ac:dyDescent="0.25">
      <c r="A75" s="123" t="s">
        <v>16</v>
      </c>
      <c r="B75" s="121" t="s">
        <v>175</v>
      </c>
      <c r="C75" s="122">
        <v>1412</v>
      </c>
      <c r="D75" s="122" t="s">
        <v>273</v>
      </c>
      <c r="E75" s="122" t="s">
        <v>116</v>
      </c>
      <c r="F75" s="122" t="s">
        <v>117</v>
      </c>
      <c r="G75" s="122">
        <v>30</v>
      </c>
      <c r="H75" s="122" t="s">
        <v>109</v>
      </c>
      <c r="I75" s="122">
        <v>10450</v>
      </c>
      <c r="J75" s="122">
        <v>11</v>
      </c>
      <c r="K75" s="122">
        <v>7012</v>
      </c>
      <c r="L75" s="122">
        <v>13.3</v>
      </c>
      <c r="M75" s="122">
        <v>3196</v>
      </c>
      <c r="N75" s="122">
        <v>19.7</v>
      </c>
      <c r="O75" s="122">
        <v>2017</v>
      </c>
      <c r="P75" s="122">
        <v>24.6</v>
      </c>
      <c r="Q75" s="122" t="s">
        <v>116</v>
      </c>
      <c r="R75" s="122" t="s">
        <v>117</v>
      </c>
      <c r="S75" s="122">
        <v>0</v>
      </c>
      <c r="T75" s="122" t="s">
        <v>117</v>
      </c>
      <c r="U75" s="122">
        <v>24868</v>
      </c>
      <c r="V75" s="122">
        <v>7.1</v>
      </c>
    </row>
    <row r="76" spans="1:22" ht="13.5" x14ac:dyDescent="0.25">
      <c r="A76" s="123"/>
      <c r="B76" s="121" t="s">
        <v>176</v>
      </c>
      <c r="C76" s="122">
        <v>294</v>
      </c>
      <c r="D76" s="122" t="s">
        <v>121</v>
      </c>
      <c r="E76" s="122" t="s">
        <v>116</v>
      </c>
      <c r="F76" s="122" t="s">
        <v>117</v>
      </c>
      <c r="G76" s="122">
        <v>0</v>
      </c>
      <c r="H76" s="122" t="s">
        <v>117</v>
      </c>
      <c r="I76" s="122">
        <v>1820</v>
      </c>
      <c r="J76" s="122">
        <v>27.6</v>
      </c>
      <c r="K76" s="122">
        <v>1363</v>
      </c>
      <c r="L76" s="122" t="s">
        <v>150</v>
      </c>
      <c r="M76" s="122">
        <v>538</v>
      </c>
      <c r="N76" s="122" t="s">
        <v>151</v>
      </c>
      <c r="O76" s="122">
        <v>319</v>
      </c>
      <c r="P76" s="122" t="s">
        <v>152</v>
      </c>
      <c r="Q76" s="122" t="s">
        <v>116</v>
      </c>
      <c r="R76" s="122" t="s">
        <v>117</v>
      </c>
      <c r="S76" s="122">
        <v>71</v>
      </c>
      <c r="T76" s="122" t="s">
        <v>109</v>
      </c>
      <c r="U76" s="122">
        <v>4569</v>
      </c>
      <c r="V76" s="122">
        <v>17.399999999999999</v>
      </c>
    </row>
    <row r="77" spans="1:22" ht="13.5" x14ac:dyDescent="0.25">
      <c r="A77" s="123"/>
      <c r="B77" s="121" t="s">
        <v>0</v>
      </c>
      <c r="C77" s="122">
        <v>1707</v>
      </c>
      <c r="D77" s="122"/>
      <c r="E77" s="122" t="s">
        <v>116</v>
      </c>
      <c r="F77" s="122"/>
      <c r="G77" s="122">
        <v>30</v>
      </c>
      <c r="H77" s="122"/>
      <c r="I77" s="122">
        <v>12270</v>
      </c>
      <c r="J77" s="122"/>
      <c r="K77" s="122">
        <v>8375</v>
      </c>
      <c r="L77" s="122"/>
      <c r="M77" s="122">
        <v>3734</v>
      </c>
      <c r="N77" s="122"/>
      <c r="O77" s="122">
        <v>2336</v>
      </c>
      <c r="P77" s="122"/>
      <c r="Q77" s="122" t="s">
        <v>116</v>
      </c>
      <c r="R77" s="122"/>
      <c r="S77" s="122">
        <v>71</v>
      </c>
      <c r="T77" s="122"/>
      <c r="U77" s="122">
        <v>29437</v>
      </c>
      <c r="V77" s="122"/>
    </row>
    <row r="78" spans="1:22" ht="13.5" x14ac:dyDescent="0.25">
      <c r="A78" s="123" t="s">
        <v>17</v>
      </c>
      <c r="B78" s="121" t="s">
        <v>175</v>
      </c>
      <c r="C78" s="122">
        <v>422</v>
      </c>
      <c r="D78" s="122" t="s">
        <v>153</v>
      </c>
      <c r="E78" s="122" t="s">
        <v>259</v>
      </c>
      <c r="F78" s="122" t="s">
        <v>117</v>
      </c>
      <c r="G78" s="122" t="s">
        <v>259</v>
      </c>
      <c r="H78" s="122" t="s">
        <v>117</v>
      </c>
      <c r="I78" s="122">
        <v>2636</v>
      </c>
      <c r="J78" s="122">
        <v>22.7</v>
      </c>
      <c r="K78" s="122">
        <v>1847</v>
      </c>
      <c r="L78" s="122">
        <v>27</v>
      </c>
      <c r="M78" s="122">
        <v>1913</v>
      </c>
      <c r="N78" s="122">
        <v>26.7</v>
      </c>
      <c r="O78" s="122">
        <v>466</v>
      </c>
      <c r="P78" s="122" t="s">
        <v>154</v>
      </c>
      <c r="Q78" s="122" t="s">
        <v>259</v>
      </c>
      <c r="R78" s="122" t="s">
        <v>117</v>
      </c>
      <c r="S78" s="122">
        <v>33</v>
      </c>
      <c r="T78" s="122" t="s">
        <v>109</v>
      </c>
      <c r="U78" s="122">
        <v>7777</v>
      </c>
      <c r="V78" s="122">
        <v>13.2</v>
      </c>
    </row>
    <row r="79" spans="1:22" ht="13.5" x14ac:dyDescent="0.25">
      <c r="A79" s="123"/>
      <c r="B79" s="121" t="s">
        <v>176</v>
      </c>
      <c r="C79" s="122">
        <v>0</v>
      </c>
      <c r="D79" s="122" t="s">
        <v>117</v>
      </c>
      <c r="E79" s="122" t="s">
        <v>259</v>
      </c>
      <c r="F79" s="122" t="s">
        <v>117</v>
      </c>
      <c r="G79" s="122" t="s">
        <v>259</v>
      </c>
      <c r="H79" s="122" t="s">
        <v>117</v>
      </c>
      <c r="I79" s="122">
        <v>136</v>
      </c>
      <c r="J79" s="122" t="s">
        <v>109</v>
      </c>
      <c r="K79" s="122">
        <v>129</v>
      </c>
      <c r="L79" s="122" t="s">
        <v>109</v>
      </c>
      <c r="M79" s="122">
        <v>317</v>
      </c>
      <c r="N79" s="122" t="s">
        <v>110</v>
      </c>
      <c r="O79" s="122">
        <v>46</v>
      </c>
      <c r="P79" s="122" t="s">
        <v>109</v>
      </c>
      <c r="Q79" s="122" t="s">
        <v>259</v>
      </c>
      <c r="R79" s="122" t="s">
        <v>117</v>
      </c>
      <c r="S79" s="122">
        <v>90</v>
      </c>
      <c r="T79" s="122" t="s">
        <v>109</v>
      </c>
      <c r="U79" s="122">
        <v>767</v>
      </c>
      <c r="V79" s="122" t="s">
        <v>221</v>
      </c>
    </row>
    <row r="80" spans="1:22" ht="13.5" x14ac:dyDescent="0.25">
      <c r="A80" s="123"/>
      <c r="B80" s="121" t="s">
        <v>0</v>
      </c>
      <c r="C80" s="122">
        <v>422</v>
      </c>
      <c r="D80" s="122"/>
      <c r="E80" s="122" t="s">
        <v>259</v>
      </c>
      <c r="F80" s="122"/>
      <c r="G80" s="122" t="s">
        <v>259</v>
      </c>
      <c r="H80" s="122"/>
      <c r="I80" s="122">
        <v>2773</v>
      </c>
      <c r="J80" s="122"/>
      <c r="K80" s="122">
        <v>1976</v>
      </c>
      <c r="L80" s="122"/>
      <c r="M80" s="122">
        <v>2230</v>
      </c>
      <c r="N80" s="122"/>
      <c r="O80" s="122">
        <v>512</v>
      </c>
      <c r="P80" s="122"/>
      <c r="Q80" s="122" t="s">
        <v>259</v>
      </c>
      <c r="R80" s="122"/>
      <c r="S80" s="122">
        <v>123</v>
      </c>
      <c r="T80" s="122"/>
      <c r="U80" s="122">
        <v>8544</v>
      </c>
      <c r="V80" s="122"/>
    </row>
    <row r="81" spans="1:22" ht="13.5" x14ac:dyDescent="0.25">
      <c r="A81" s="123" t="s">
        <v>18</v>
      </c>
      <c r="B81" s="121" t="s">
        <v>175</v>
      </c>
      <c r="C81" s="122">
        <v>6854</v>
      </c>
      <c r="D81" s="122">
        <v>13.3</v>
      </c>
      <c r="E81" s="122" t="s">
        <v>141</v>
      </c>
      <c r="F81" s="122" t="s">
        <v>117</v>
      </c>
      <c r="G81" s="122">
        <v>102</v>
      </c>
      <c r="H81" s="122" t="s">
        <v>109</v>
      </c>
      <c r="I81" s="122">
        <v>38287</v>
      </c>
      <c r="J81" s="122">
        <v>5.7</v>
      </c>
      <c r="K81" s="122">
        <v>59310</v>
      </c>
      <c r="L81" s="122">
        <v>4.5</v>
      </c>
      <c r="M81" s="122">
        <v>74140</v>
      </c>
      <c r="N81" s="122">
        <v>4.0999999999999996</v>
      </c>
      <c r="O81" s="122">
        <v>13277</v>
      </c>
      <c r="P81" s="122">
        <v>9.6999999999999993</v>
      </c>
      <c r="Q81" s="122">
        <v>32</v>
      </c>
      <c r="R81" s="122" t="s">
        <v>109</v>
      </c>
      <c r="S81" s="122">
        <v>3747</v>
      </c>
      <c r="T81" s="122">
        <v>18.2</v>
      </c>
      <c r="U81" s="122">
        <v>200078</v>
      </c>
      <c r="V81" s="122">
        <v>2.5</v>
      </c>
    </row>
    <row r="82" spans="1:22" ht="13.5" x14ac:dyDescent="0.25">
      <c r="A82" s="123"/>
      <c r="B82" s="121" t="s">
        <v>176</v>
      </c>
      <c r="C82" s="122">
        <v>2579</v>
      </c>
      <c r="D82" s="122">
        <v>23.3</v>
      </c>
      <c r="E82" s="122" t="s">
        <v>141</v>
      </c>
      <c r="F82" s="122" t="s">
        <v>117</v>
      </c>
      <c r="G82" s="122">
        <v>0</v>
      </c>
      <c r="H82" s="122" t="s">
        <v>117</v>
      </c>
      <c r="I82" s="122">
        <v>9602</v>
      </c>
      <c r="J82" s="122">
        <v>12.2</v>
      </c>
      <c r="K82" s="122">
        <v>17230</v>
      </c>
      <c r="L82" s="122">
        <v>9.1</v>
      </c>
      <c r="M82" s="122">
        <v>20992</v>
      </c>
      <c r="N82" s="122">
        <v>8.3000000000000007</v>
      </c>
      <c r="O82" s="122">
        <v>3573</v>
      </c>
      <c r="P82" s="122">
        <v>20</v>
      </c>
      <c r="Q82" s="122">
        <v>0</v>
      </c>
      <c r="R82" s="122" t="s">
        <v>117</v>
      </c>
      <c r="S82" s="122">
        <v>3097</v>
      </c>
      <c r="T82" s="122">
        <v>21.6</v>
      </c>
      <c r="U82" s="122">
        <v>59183</v>
      </c>
      <c r="V82" s="122">
        <v>4.9000000000000004</v>
      </c>
    </row>
    <row r="83" spans="1:22" ht="13.5" x14ac:dyDescent="0.25">
      <c r="A83" s="123"/>
      <c r="B83" s="121" t="s">
        <v>0</v>
      </c>
      <c r="C83" s="122">
        <v>9433</v>
      </c>
      <c r="D83" s="122"/>
      <c r="E83" s="122" t="s">
        <v>141</v>
      </c>
      <c r="F83" s="122"/>
      <c r="G83" s="122">
        <v>102</v>
      </c>
      <c r="H83" s="122"/>
      <c r="I83" s="122">
        <v>47889</v>
      </c>
      <c r="J83" s="122"/>
      <c r="K83" s="122">
        <v>76540</v>
      </c>
      <c r="L83" s="122"/>
      <c r="M83" s="122">
        <v>95132</v>
      </c>
      <c r="N83" s="122"/>
      <c r="O83" s="122">
        <v>16850</v>
      </c>
      <c r="P83" s="122"/>
      <c r="Q83" s="122">
        <v>32</v>
      </c>
      <c r="R83" s="122"/>
      <c r="S83" s="122">
        <v>6844</v>
      </c>
      <c r="T83" s="122"/>
      <c r="U83" s="122">
        <v>259260</v>
      </c>
      <c r="V83" s="122"/>
    </row>
    <row r="84" spans="1:22" ht="13.5" x14ac:dyDescent="0.25">
      <c r="A84" s="123" t="s">
        <v>19</v>
      </c>
      <c r="B84" s="121" t="s">
        <v>175</v>
      </c>
      <c r="C84" s="122">
        <v>3303</v>
      </c>
      <c r="D84" s="122">
        <v>19</v>
      </c>
      <c r="E84" s="122" t="s">
        <v>141</v>
      </c>
      <c r="F84" s="122" t="s">
        <v>117</v>
      </c>
      <c r="G84" s="122">
        <v>65</v>
      </c>
      <c r="H84" s="122" t="s">
        <v>109</v>
      </c>
      <c r="I84" s="122">
        <v>6933</v>
      </c>
      <c r="J84" s="122">
        <v>13.2</v>
      </c>
      <c r="K84" s="122">
        <v>33202</v>
      </c>
      <c r="L84" s="122">
        <v>6</v>
      </c>
      <c r="M84" s="122">
        <v>30783</v>
      </c>
      <c r="N84" s="122">
        <v>6.2</v>
      </c>
      <c r="O84" s="122">
        <v>6702</v>
      </c>
      <c r="P84" s="122">
        <v>13.3</v>
      </c>
      <c r="Q84" s="122">
        <v>32</v>
      </c>
      <c r="R84" s="122" t="s">
        <v>109</v>
      </c>
      <c r="S84" s="122">
        <v>838</v>
      </c>
      <c r="T84" s="122" t="s">
        <v>156</v>
      </c>
      <c r="U84" s="122">
        <v>84900</v>
      </c>
      <c r="V84" s="122">
        <v>3.7</v>
      </c>
    </row>
    <row r="85" spans="1:22" ht="13.5" x14ac:dyDescent="0.25">
      <c r="A85" s="123"/>
      <c r="B85" s="121" t="s">
        <v>176</v>
      </c>
      <c r="C85" s="122">
        <v>1255</v>
      </c>
      <c r="D85" s="122" t="s">
        <v>274</v>
      </c>
      <c r="E85" s="122" t="s">
        <v>141</v>
      </c>
      <c r="F85" s="122" t="s">
        <v>117</v>
      </c>
      <c r="G85" s="122">
        <v>39</v>
      </c>
      <c r="H85" s="122" t="s">
        <v>109</v>
      </c>
      <c r="I85" s="122">
        <v>1114</v>
      </c>
      <c r="J85" s="122" t="s">
        <v>157</v>
      </c>
      <c r="K85" s="122">
        <v>9930</v>
      </c>
      <c r="L85" s="122">
        <v>12.1</v>
      </c>
      <c r="M85" s="122">
        <v>5933</v>
      </c>
      <c r="N85" s="122">
        <v>15.4</v>
      </c>
      <c r="O85" s="122">
        <v>1471</v>
      </c>
      <c r="P85" s="122" t="s">
        <v>144</v>
      </c>
      <c r="Q85" s="122">
        <v>82</v>
      </c>
      <c r="R85" s="122" t="s">
        <v>109</v>
      </c>
      <c r="S85" s="122">
        <v>191</v>
      </c>
      <c r="T85" s="122" t="s">
        <v>158</v>
      </c>
      <c r="U85" s="122">
        <v>20476</v>
      </c>
      <c r="V85" s="122">
        <v>8.4</v>
      </c>
    </row>
    <row r="86" spans="1:22" ht="13.5" x14ac:dyDescent="0.25">
      <c r="A86" s="123"/>
      <c r="B86" s="121" t="s">
        <v>0</v>
      </c>
      <c r="C86" s="122">
        <v>4558</v>
      </c>
      <c r="D86" s="122"/>
      <c r="E86" s="122" t="s">
        <v>141</v>
      </c>
      <c r="F86" s="122"/>
      <c r="G86" s="122">
        <v>104</v>
      </c>
      <c r="H86" s="122"/>
      <c r="I86" s="122">
        <v>8046</v>
      </c>
      <c r="J86" s="122"/>
      <c r="K86" s="122">
        <v>43133</v>
      </c>
      <c r="L86" s="122"/>
      <c r="M86" s="122">
        <v>36716</v>
      </c>
      <c r="N86" s="122"/>
      <c r="O86" s="122">
        <v>8172</v>
      </c>
      <c r="P86" s="122"/>
      <c r="Q86" s="122">
        <v>114</v>
      </c>
      <c r="R86" s="122"/>
      <c r="S86" s="122">
        <v>1029</v>
      </c>
      <c r="T86" s="122"/>
      <c r="U86" s="122">
        <v>105376</v>
      </c>
      <c r="V86" s="122"/>
    </row>
    <row r="87" spans="1:22" ht="13.5" x14ac:dyDescent="0.25">
      <c r="A87" s="123" t="s">
        <v>20</v>
      </c>
      <c r="B87" s="121" t="s">
        <v>175</v>
      </c>
      <c r="C87" s="122">
        <v>8075</v>
      </c>
      <c r="D87" s="122">
        <v>8.6999999999999993</v>
      </c>
      <c r="E87" s="122" t="s">
        <v>141</v>
      </c>
      <c r="F87" s="122" t="s">
        <v>117</v>
      </c>
      <c r="G87" s="122">
        <v>118</v>
      </c>
      <c r="H87" s="122" t="s">
        <v>159</v>
      </c>
      <c r="I87" s="122">
        <v>77670</v>
      </c>
      <c r="J87" s="122">
        <v>2.8</v>
      </c>
      <c r="K87" s="122">
        <v>39186</v>
      </c>
      <c r="L87" s="122">
        <v>3.9</v>
      </c>
      <c r="M87" s="122">
        <v>115012</v>
      </c>
      <c r="N87" s="122">
        <v>2.2999999999999998</v>
      </c>
      <c r="O87" s="122">
        <v>17691</v>
      </c>
      <c r="P87" s="122">
        <v>5.9</v>
      </c>
      <c r="Q87" s="122">
        <v>33</v>
      </c>
      <c r="R87" s="122" t="s">
        <v>109</v>
      </c>
      <c r="S87" s="122">
        <v>285</v>
      </c>
      <c r="T87" s="122" t="s">
        <v>114</v>
      </c>
      <c r="U87" s="122">
        <v>262922</v>
      </c>
      <c r="V87" s="122">
        <v>1.5</v>
      </c>
    </row>
    <row r="88" spans="1:22" ht="13.5" x14ac:dyDescent="0.25">
      <c r="A88" s="123"/>
      <c r="B88" s="121" t="s">
        <v>176</v>
      </c>
      <c r="C88" s="122">
        <v>3526</v>
      </c>
      <c r="D88" s="122">
        <v>14</v>
      </c>
      <c r="E88" s="122" t="s">
        <v>141</v>
      </c>
      <c r="F88" s="122" t="s">
        <v>117</v>
      </c>
      <c r="G88" s="122">
        <v>19</v>
      </c>
      <c r="H88" s="122" t="s">
        <v>109</v>
      </c>
      <c r="I88" s="122">
        <v>22677</v>
      </c>
      <c r="J88" s="122">
        <v>5.5</v>
      </c>
      <c r="K88" s="122">
        <v>10511</v>
      </c>
      <c r="L88" s="122">
        <v>8.1</v>
      </c>
      <c r="M88" s="122">
        <v>32947</v>
      </c>
      <c r="N88" s="122">
        <v>4.5999999999999996</v>
      </c>
      <c r="O88" s="122">
        <v>4568</v>
      </c>
      <c r="P88" s="122">
        <v>12.2</v>
      </c>
      <c r="Q88" s="122">
        <v>0</v>
      </c>
      <c r="R88" s="122" t="s">
        <v>117</v>
      </c>
      <c r="S88" s="122">
        <v>516</v>
      </c>
      <c r="T88" s="122" t="s">
        <v>160</v>
      </c>
      <c r="U88" s="122">
        <v>77230</v>
      </c>
      <c r="V88" s="122">
        <v>3</v>
      </c>
    </row>
    <row r="89" spans="1:22" ht="13.5" x14ac:dyDescent="0.25">
      <c r="A89" s="123"/>
      <c r="B89" s="121" t="s">
        <v>0</v>
      </c>
      <c r="C89" s="122">
        <v>11601</v>
      </c>
      <c r="D89" s="122"/>
      <c r="E89" s="122" t="s">
        <v>141</v>
      </c>
      <c r="F89" s="122"/>
      <c r="G89" s="122">
        <v>137</v>
      </c>
      <c r="H89" s="122"/>
      <c r="I89" s="122">
        <v>100347</v>
      </c>
      <c r="J89" s="122"/>
      <c r="K89" s="122">
        <v>49696</v>
      </c>
      <c r="L89" s="122"/>
      <c r="M89" s="122">
        <v>147959</v>
      </c>
      <c r="N89" s="122"/>
      <c r="O89" s="122">
        <v>22259</v>
      </c>
      <c r="P89" s="122"/>
      <c r="Q89" s="122">
        <v>33</v>
      </c>
      <c r="R89" s="122"/>
      <c r="S89" s="122">
        <v>800</v>
      </c>
      <c r="T89" s="122"/>
      <c r="U89" s="122">
        <v>340152</v>
      </c>
      <c r="V89" s="122"/>
    </row>
    <row r="90" spans="1:22" ht="13.5" x14ac:dyDescent="0.25">
      <c r="A90" s="123" t="s">
        <v>21</v>
      </c>
      <c r="B90" s="121" t="s">
        <v>175</v>
      </c>
      <c r="C90" s="122">
        <v>3845</v>
      </c>
      <c r="D90" s="122">
        <v>12.7</v>
      </c>
      <c r="E90" s="122" t="s">
        <v>141</v>
      </c>
      <c r="F90" s="122" t="s">
        <v>117</v>
      </c>
      <c r="G90" s="122">
        <v>34</v>
      </c>
      <c r="H90" s="122" t="s">
        <v>109</v>
      </c>
      <c r="I90" s="122">
        <v>32424</v>
      </c>
      <c r="J90" s="122">
        <v>4.4000000000000004</v>
      </c>
      <c r="K90" s="122">
        <v>23974</v>
      </c>
      <c r="L90" s="122">
        <v>5</v>
      </c>
      <c r="M90" s="122">
        <v>35561</v>
      </c>
      <c r="N90" s="122">
        <v>4.0999999999999996</v>
      </c>
      <c r="O90" s="122">
        <v>8206</v>
      </c>
      <c r="P90" s="122">
        <v>8.6999999999999993</v>
      </c>
      <c r="Q90" s="122" t="s">
        <v>141</v>
      </c>
      <c r="R90" s="122" t="s">
        <v>117</v>
      </c>
      <c r="S90" s="122">
        <v>244</v>
      </c>
      <c r="T90" s="122" t="s">
        <v>161</v>
      </c>
      <c r="U90" s="122">
        <v>107030</v>
      </c>
      <c r="V90" s="122">
        <v>2.4</v>
      </c>
    </row>
    <row r="91" spans="1:22" ht="13.5" x14ac:dyDescent="0.25">
      <c r="A91" s="123"/>
      <c r="B91" s="121" t="s">
        <v>176</v>
      </c>
      <c r="C91" s="122">
        <v>1666</v>
      </c>
      <c r="D91" s="122">
        <v>20.399999999999999</v>
      </c>
      <c r="E91" s="122" t="s">
        <v>141</v>
      </c>
      <c r="F91" s="122" t="s">
        <v>117</v>
      </c>
      <c r="G91" s="122">
        <v>47</v>
      </c>
      <c r="H91" s="122" t="s">
        <v>109</v>
      </c>
      <c r="I91" s="122">
        <v>8454</v>
      </c>
      <c r="J91" s="122">
        <v>9</v>
      </c>
      <c r="K91" s="122">
        <v>7227</v>
      </c>
      <c r="L91" s="122">
        <v>9.6999999999999993</v>
      </c>
      <c r="M91" s="122">
        <v>11175</v>
      </c>
      <c r="N91" s="122">
        <v>7.8</v>
      </c>
      <c r="O91" s="122">
        <v>2244</v>
      </c>
      <c r="P91" s="122">
        <v>17.5</v>
      </c>
      <c r="Q91" s="122" t="s">
        <v>141</v>
      </c>
      <c r="R91" s="122" t="s">
        <v>117</v>
      </c>
      <c r="S91" s="122">
        <v>855</v>
      </c>
      <c r="T91" s="122">
        <v>28</v>
      </c>
      <c r="U91" s="122">
        <v>32838</v>
      </c>
      <c r="V91" s="122">
        <v>4.5999999999999996</v>
      </c>
    </row>
    <row r="92" spans="1:22" ht="13.5" x14ac:dyDescent="0.25">
      <c r="A92" s="123"/>
      <c r="B92" s="121" t="s">
        <v>0</v>
      </c>
      <c r="C92" s="122">
        <v>5510</v>
      </c>
      <c r="D92" s="122"/>
      <c r="E92" s="122" t="s">
        <v>141</v>
      </c>
      <c r="F92" s="122"/>
      <c r="G92" s="122">
        <v>81</v>
      </c>
      <c r="H92" s="122"/>
      <c r="I92" s="122">
        <v>40878</v>
      </c>
      <c r="J92" s="122"/>
      <c r="K92" s="122">
        <v>31201</v>
      </c>
      <c r="L92" s="122"/>
      <c r="M92" s="122">
        <v>46736</v>
      </c>
      <c r="N92" s="122"/>
      <c r="O92" s="122">
        <v>10450</v>
      </c>
      <c r="P92" s="122"/>
      <c r="Q92" s="122" t="s">
        <v>141</v>
      </c>
      <c r="R92" s="122"/>
      <c r="S92" s="122">
        <v>1098</v>
      </c>
      <c r="T92" s="122"/>
      <c r="U92" s="122">
        <v>139867</v>
      </c>
      <c r="V92" s="122"/>
    </row>
    <row r="93" spans="1:22" ht="13.5" x14ac:dyDescent="0.25">
      <c r="A93" s="123" t="s">
        <v>22</v>
      </c>
      <c r="B93" s="121" t="s">
        <v>175</v>
      </c>
      <c r="C93" s="122">
        <v>5134</v>
      </c>
      <c r="D93" s="122">
        <v>10.8</v>
      </c>
      <c r="E93" s="122" t="s">
        <v>141</v>
      </c>
      <c r="F93" s="122" t="s">
        <v>117</v>
      </c>
      <c r="G93" s="122">
        <v>115</v>
      </c>
      <c r="H93" s="122" t="s">
        <v>162</v>
      </c>
      <c r="I93" s="122">
        <v>2488</v>
      </c>
      <c r="J93" s="122">
        <v>15.7</v>
      </c>
      <c r="K93" s="122">
        <v>26963</v>
      </c>
      <c r="L93" s="122">
        <v>4.7</v>
      </c>
      <c r="M93" s="122">
        <v>64606</v>
      </c>
      <c r="N93" s="122">
        <v>3</v>
      </c>
      <c r="O93" s="122">
        <v>6197</v>
      </c>
      <c r="P93" s="122">
        <v>9.8000000000000007</v>
      </c>
      <c r="Q93" s="122">
        <v>46</v>
      </c>
      <c r="R93" s="122" t="s">
        <v>109</v>
      </c>
      <c r="S93" s="122">
        <v>356</v>
      </c>
      <c r="T93" s="122" t="s">
        <v>163</v>
      </c>
      <c r="U93" s="122">
        <v>108640</v>
      </c>
      <c r="V93" s="122">
        <v>2.2999999999999998</v>
      </c>
    </row>
    <row r="94" spans="1:22" ht="13.5" x14ac:dyDescent="0.25">
      <c r="A94" s="123"/>
      <c r="B94" s="121" t="s">
        <v>176</v>
      </c>
      <c r="C94" s="122">
        <v>2674</v>
      </c>
      <c r="D94" s="122">
        <v>15.9</v>
      </c>
      <c r="E94" s="122" t="s">
        <v>141</v>
      </c>
      <c r="F94" s="122" t="s">
        <v>117</v>
      </c>
      <c r="G94" s="122">
        <v>69</v>
      </c>
      <c r="H94" s="122" t="s">
        <v>164</v>
      </c>
      <c r="I94" s="122">
        <v>760</v>
      </c>
      <c r="J94" s="122" t="s">
        <v>165</v>
      </c>
      <c r="K94" s="122">
        <v>11884</v>
      </c>
      <c r="L94" s="122">
        <v>7.5</v>
      </c>
      <c r="M94" s="122">
        <v>20856</v>
      </c>
      <c r="N94" s="122">
        <v>5.7</v>
      </c>
      <c r="O94" s="122">
        <v>3249</v>
      </c>
      <c r="P94" s="122">
        <v>14.5</v>
      </c>
      <c r="Q94" s="122">
        <v>0</v>
      </c>
      <c r="R94" s="122" t="s">
        <v>117</v>
      </c>
      <c r="S94" s="122">
        <v>717</v>
      </c>
      <c r="T94" s="122" t="s">
        <v>166</v>
      </c>
      <c r="U94" s="122">
        <v>41736</v>
      </c>
      <c r="V94" s="122">
        <v>4</v>
      </c>
    </row>
    <row r="95" spans="1:22" ht="13.5" x14ac:dyDescent="0.25">
      <c r="A95" s="123"/>
      <c r="B95" s="121" t="s">
        <v>0</v>
      </c>
      <c r="C95" s="122">
        <v>7807</v>
      </c>
      <c r="D95" s="122"/>
      <c r="E95" s="122" t="s">
        <v>141</v>
      </c>
      <c r="F95" s="122"/>
      <c r="G95" s="122">
        <v>184</v>
      </c>
      <c r="H95" s="122"/>
      <c r="I95" s="122">
        <v>3248</v>
      </c>
      <c r="J95" s="122"/>
      <c r="K95" s="122">
        <v>38847</v>
      </c>
      <c r="L95" s="122"/>
      <c r="M95" s="122">
        <v>85462</v>
      </c>
      <c r="N95" s="122"/>
      <c r="O95" s="122">
        <v>9446</v>
      </c>
      <c r="P95" s="122"/>
      <c r="Q95" s="122">
        <v>46</v>
      </c>
      <c r="R95" s="122"/>
      <c r="S95" s="122">
        <v>1073</v>
      </c>
      <c r="T95" s="122"/>
      <c r="U95" s="122">
        <v>150376</v>
      </c>
      <c r="V95" s="122"/>
    </row>
    <row r="96" spans="1:22" ht="13.5" x14ac:dyDescent="0.25">
      <c r="A96" s="123" t="s">
        <v>23</v>
      </c>
      <c r="B96" s="121" t="s">
        <v>175</v>
      </c>
      <c r="C96" s="122">
        <v>11378</v>
      </c>
      <c r="D96" s="122">
        <v>7.3</v>
      </c>
      <c r="E96" s="122" t="s">
        <v>141</v>
      </c>
      <c r="F96" s="122" t="s">
        <v>117</v>
      </c>
      <c r="G96" s="122">
        <v>149</v>
      </c>
      <c r="H96" s="122" t="s">
        <v>142</v>
      </c>
      <c r="I96" s="122">
        <v>29958</v>
      </c>
      <c r="J96" s="122">
        <v>4.5</v>
      </c>
      <c r="K96" s="122">
        <v>49962</v>
      </c>
      <c r="L96" s="122">
        <v>3.5</v>
      </c>
      <c r="M96" s="122">
        <v>123854</v>
      </c>
      <c r="N96" s="122">
        <v>2.2000000000000002</v>
      </c>
      <c r="O96" s="122">
        <v>17149</v>
      </c>
      <c r="P96" s="122">
        <v>6</v>
      </c>
      <c r="Q96" s="122">
        <v>20</v>
      </c>
      <c r="R96" s="122" t="s">
        <v>109</v>
      </c>
      <c r="S96" s="122">
        <v>318</v>
      </c>
      <c r="T96" s="122" t="s">
        <v>167</v>
      </c>
      <c r="U96" s="122">
        <v>237047</v>
      </c>
      <c r="V96" s="122">
        <v>1.6</v>
      </c>
    </row>
    <row r="97" spans="1:22" ht="13.5" x14ac:dyDescent="0.25">
      <c r="A97" s="123"/>
      <c r="B97" s="121" t="s">
        <v>176</v>
      </c>
      <c r="C97" s="122">
        <v>8930</v>
      </c>
      <c r="D97" s="122">
        <v>8.8000000000000007</v>
      </c>
      <c r="E97" s="122" t="s">
        <v>141</v>
      </c>
      <c r="F97" s="122" t="s">
        <v>117</v>
      </c>
      <c r="G97" s="122">
        <v>71</v>
      </c>
      <c r="H97" s="122" t="s">
        <v>139</v>
      </c>
      <c r="I97" s="122">
        <v>12203</v>
      </c>
      <c r="J97" s="122">
        <v>7.5</v>
      </c>
      <c r="K97" s="122">
        <v>28245</v>
      </c>
      <c r="L97" s="122">
        <v>4.9000000000000004</v>
      </c>
      <c r="M97" s="122">
        <v>55837</v>
      </c>
      <c r="N97" s="122">
        <v>3.5</v>
      </c>
      <c r="O97" s="122">
        <v>8915</v>
      </c>
      <c r="P97" s="122">
        <v>8.6999999999999993</v>
      </c>
      <c r="Q97" s="122">
        <v>17</v>
      </c>
      <c r="R97" s="122" t="s">
        <v>109</v>
      </c>
      <c r="S97" s="122">
        <v>374</v>
      </c>
      <c r="T97" s="122" t="s">
        <v>128</v>
      </c>
      <c r="U97" s="122">
        <v>118303</v>
      </c>
      <c r="V97" s="122">
        <v>2.4</v>
      </c>
    </row>
    <row r="98" spans="1:22" ht="13.5" x14ac:dyDescent="0.25">
      <c r="A98" s="123"/>
      <c r="B98" s="121" t="s">
        <v>0</v>
      </c>
      <c r="C98" s="122">
        <v>20308</v>
      </c>
      <c r="D98" s="122"/>
      <c r="E98" s="122" t="s">
        <v>141</v>
      </c>
      <c r="F98" s="122"/>
      <c r="G98" s="122">
        <v>220</v>
      </c>
      <c r="H98" s="122"/>
      <c r="I98" s="122">
        <v>42161</v>
      </c>
      <c r="J98" s="122"/>
      <c r="K98" s="122">
        <v>78207</v>
      </c>
      <c r="L98" s="122"/>
      <c r="M98" s="122">
        <v>179691</v>
      </c>
      <c r="N98" s="122"/>
      <c r="O98" s="122">
        <v>26065</v>
      </c>
      <c r="P98" s="122"/>
      <c r="Q98" s="122">
        <v>37</v>
      </c>
      <c r="R98" s="122"/>
      <c r="S98" s="122">
        <v>692</v>
      </c>
      <c r="T98" s="122"/>
      <c r="U98" s="122">
        <v>355351</v>
      </c>
      <c r="V98" s="122"/>
    </row>
    <row r="99" spans="1:22" ht="13.5" x14ac:dyDescent="0.25">
      <c r="A99" s="123" t="s">
        <v>24</v>
      </c>
      <c r="B99" s="121" t="s">
        <v>175</v>
      </c>
      <c r="C99" s="122">
        <v>5928</v>
      </c>
      <c r="D99" s="122">
        <v>14.3</v>
      </c>
      <c r="E99" s="122" t="s">
        <v>141</v>
      </c>
      <c r="F99" s="122" t="s">
        <v>117</v>
      </c>
      <c r="G99" s="122">
        <v>67</v>
      </c>
      <c r="H99" s="122" t="s">
        <v>109</v>
      </c>
      <c r="I99" s="122">
        <v>13396</v>
      </c>
      <c r="J99" s="122">
        <v>9.5</v>
      </c>
      <c r="K99" s="122">
        <v>37827</v>
      </c>
      <c r="L99" s="122">
        <v>5.6</v>
      </c>
      <c r="M99" s="122">
        <v>53628</v>
      </c>
      <c r="N99" s="122">
        <v>4.7</v>
      </c>
      <c r="O99" s="122">
        <v>8809</v>
      </c>
      <c r="P99" s="122">
        <v>11.7</v>
      </c>
      <c r="Q99" s="122" t="s">
        <v>141</v>
      </c>
      <c r="R99" s="122" t="s">
        <v>117</v>
      </c>
      <c r="S99" s="122">
        <v>282</v>
      </c>
      <c r="T99" s="122" t="s">
        <v>142</v>
      </c>
      <c r="U99" s="122">
        <v>123002</v>
      </c>
      <c r="V99" s="122">
        <v>3.1</v>
      </c>
    </row>
    <row r="100" spans="1:22" ht="13.5" x14ac:dyDescent="0.25">
      <c r="A100" s="123"/>
      <c r="B100" s="121" t="s">
        <v>176</v>
      </c>
      <c r="C100" s="122">
        <v>3446</v>
      </c>
      <c r="D100" s="122">
        <v>20.6</v>
      </c>
      <c r="E100" s="122" t="s">
        <v>141</v>
      </c>
      <c r="F100" s="122" t="s">
        <v>117</v>
      </c>
      <c r="G100" s="122">
        <v>0</v>
      </c>
      <c r="H100" s="122" t="s">
        <v>117</v>
      </c>
      <c r="I100" s="122">
        <v>3926</v>
      </c>
      <c r="J100" s="122">
        <v>19.3</v>
      </c>
      <c r="K100" s="122">
        <v>12321</v>
      </c>
      <c r="L100" s="122">
        <v>10.8</v>
      </c>
      <c r="M100" s="122">
        <v>13684</v>
      </c>
      <c r="N100" s="122">
        <v>10.199999999999999</v>
      </c>
      <c r="O100" s="122">
        <v>2895</v>
      </c>
      <c r="P100" s="122">
        <v>21.7</v>
      </c>
      <c r="Q100" s="122" t="s">
        <v>141</v>
      </c>
      <c r="R100" s="122" t="s">
        <v>117</v>
      </c>
      <c r="S100" s="122">
        <v>142</v>
      </c>
      <c r="T100" s="122" t="s">
        <v>168</v>
      </c>
      <c r="U100" s="122">
        <v>37713</v>
      </c>
      <c r="V100" s="122">
        <v>6.2</v>
      </c>
    </row>
    <row r="101" spans="1:22" ht="13.5" x14ac:dyDescent="0.25">
      <c r="A101" s="123"/>
      <c r="B101" s="121" t="s">
        <v>0</v>
      </c>
      <c r="C101" s="122">
        <v>9374</v>
      </c>
      <c r="D101" s="122"/>
      <c r="E101" s="122" t="s">
        <v>141</v>
      </c>
      <c r="F101" s="122"/>
      <c r="G101" s="122">
        <v>67</v>
      </c>
      <c r="H101" s="122"/>
      <c r="I101" s="122">
        <v>17322</v>
      </c>
      <c r="J101" s="122"/>
      <c r="K101" s="122">
        <v>50148</v>
      </c>
      <c r="L101" s="122"/>
      <c r="M101" s="122">
        <v>67312</v>
      </c>
      <c r="N101" s="122"/>
      <c r="O101" s="122">
        <v>11704</v>
      </c>
      <c r="P101" s="122"/>
      <c r="Q101" s="122" t="s">
        <v>141</v>
      </c>
      <c r="R101" s="122"/>
      <c r="S101" s="122">
        <v>424</v>
      </c>
      <c r="T101" s="122"/>
      <c r="U101" s="122">
        <v>160715</v>
      </c>
      <c r="V101" s="122"/>
    </row>
    <row r="102" spans="1:22" ht="13.5" x14ac:dyDescent="0.25">
      <c r="A102" s="123" t="s">
        <v>25</v>
      </c>
      <c r="B102" s="121" t="s">
        <v>175</v>
      </c>
      <c r="C102" s="122">
        <v>3196</v>
      </c>
      <c r="D102" s="122">
        <v>13.9</v>
      </c>
      <c r="E102" s="122" t="s">
        <v>116</v>
      </c>
      <c r="F102" s="122" t="s">
        <v>117</v>
      </c>
      <c r="G102" s="122">
        <v>18</v>
      </c>
      <c r="H102" s="122" t="s">
        <v>109</v>
      </c>
      <c r="I102" s="122">
        <v>7176</v>
      </c>
      <c r="J102" s="122">
        <v>9.3000000000000007</v>
      </c>
      <c r="K102" s="122">
        <v>18656</v>
      </c>
      <c r="L102" s="122">
        <v>5.8</v>
      </c>
      <c r="M102" s="122">
        <v>27101</v>
      </c>
      <c r="N102" s="122">
        <v>4.8</v>
      </c>
      <c r="O102" s="122">
        <v>3972</v>
      </c>
      <c r="P102" s="122">
        <v>12.5</v>
      </c>
      <c r="Q102" s="122">
        <v>17</v>
      </c>
      <c r="R102" s="122" t="s">
        <v>109</v>
      </c>
      <c r="S102" s="122">
        <v>49</v>
      </c>
      <c r="T102" s="122" t="s">
        <v>109</v>
      </c>
      <c r="U102" s="122">
        <v>61188</v>
      </c>
      <c r="V102" s="122">
        <v>3.2</v>
      </c>
    </row>
    <row r="103" spans="1:22" ht="13.5" x14ac:dyDescent="0.25">
      <c r="A103" s="123"/>
      <c r="B103" s="121" t="s">
        <v>176</v>
      </c>
      <c r="C103" s="122">
        <v>1502</v>
      </c>
      <c r="D103" s="122">
        <v>21.2</v>
      </c>
      <c r="E103" s="122" t="s">
        <v>116</v>
      </c>
      <c r="F103" s="122" t="s">
        <v>117</v>
      </c>
      <c r="G103" s="122">
        <v>18</v>
      </c>
      <c r="H103" s="122" t="s">
        <v>109</v>
      </c>
      <c r="I103" s="122">
        <v>2258</v>
      </c>
      <c r="J103" s="122">
        <v>17.7</v>
      </c>
      <c r="K103" s="122">
        <v>8012</v>
      </c>
      <c r="L103" s="122">
        <v>9.1999999999999993</v>
      </c>
      <c r="M103" s="122">
        <v>8775</v>
      </c>
      <c r="N103" s="122">
        <v>8.8000000000000007</v>
      </c>
      <c r="O103" s="122">
        <v>1162</v>
      </c>
      <c r="P103" s="122">
        <v>24.2</v>
      </c>
      <c r="Q103" s="122">
        <v>0</v>
      </c>
      <c r="R103" s="122" t="s">
        <v>117</v>
      </c>
      <c r="S103" s="122">
        <v>82</v>
      </c>
      <c r="T103" s="122" t="s">
        <v>169</v>
      </c>
      <c r="U103" s="122">
        <v>22416</v>
      </c>
      <c r="V103" s="122">
        <v>5.5</v>
      </c>
    </row>
    <row r="104" spans="1:22" ht="13.5" x14ac:dyDescent="0.25">
      <c r="A104" s="123"/>
      <c r="B104" s="121" t="s">
        <v>0</v>
      </c>
      <c r="C104" s="122">
        <v>4698</v>
      </c>
      <c r="D104" s="122"/>
      <c r="E104" s="122" t="s">
        <v>116</v>
      </c>
      <c r="F104" s="122"/>
      <c r="G104" s="122">
        <v>36</v>
      </c>
      <c r="H104" s="122"/>
      <c r="I104" s="122">
        <v>9434</v>
      </c>
      <c r="J104" s="122"/>
      <c r="K104" s="122">
        <v>26668</v>
      </c>
      <c r="L104" s="122"/>
      <c r="M104" s="122">
        <v>35876</v>
      </c>
      <c r="N104" s="122"/>
      <c r="O104" s="122">
        <v>5134</v>
      </c>
      <c r="P104" s="122"/>
      <c r="Q104" s="122">
        <v>17</v>
      </c>
      <c r="R104" s="122"/>
      <c r="S104" s="122">
        <v>131</v>
      </c>
      <c r="T104" s="122"/>
      <c r="U104" s="122">
        <v>83604</v>
      </c>
      <c r="V104" s="122"/>
    </row>
    <row r="105" spans="1:22" ht="13.5" x14ac:dyDescent="0.25">
      <c r="A105" s="123" t="s">
        <v>26</v>
      </c>
      <c r="B105" s="121" t="s">
        <v>175</v>
      </c>
      <c r="C105" s="122">
        <v>6712</v>
      </c>
      <c r="D105" s="122">
        <v>9.6999999999999993</v>
      </c>
      <c r="E105" s="122" t="s">
        <v>141</v>
      </c>
      <c r="F105" s="122" t="s">
        <v>117</v>
      </c>
      <c r="G105" s="122">
        <v>122</v>
      </c>
      <c r="H105" s="122" t="s">
        <v>170</v>
      </c>
      <c r="I105" s="122">
        <v>4891</v>
      </c>
      <c r="J105" s="122">
        <v>11.4</v>
      </c>
      <c r="K105" s="122">
        <v>33078</v>
      </c>
      <c r="L105" s="122">
        <v>4.4000000000000004</v>
      </c>
      <c r="M105" s="122">
        <v>64007</v>
      </c>
      <c r="N105" s="122">
        <v>3.1</v>
      </c>
      <c r="O105" s="122">
        <v>7890</v>
      </c>
      <c r="P105" s="122">
        <v>8.9</v>
      </c>
      <c r="Q105" s="122">
        <v>111</v>
      </c>
      <c r="R105" s="122" t="s">
        <v>110</v>
      </c>
      <c r="S105" s="122">
        <v>196</v>
      </c>
      <c r="T105" s="122" t="s">
        <v>171</v>
      </c>
      <c r="U105" s="122">
        <v>119414</v>
      </c>
      <c r="V105" s="122">
        <v>2.2999999999999998</v>
      </c>
    </row>
    <row r="106" spans="1:22" ht="13.5" x14ac:dyDescent="0.25">
      <c r="A106" s="123"/>
      <c r="B106" s="121" t="s">
        <v>176</v>
      </c>
      <c r="C106" s="122">
        <v>5705</v>
      </c>
      <c r="D106" s="122">
        <v>11.4</v>
      </c>
      <c r="E106" s="122" t="s">
        <v>141</v>
      </c>
      <c r="F106" s="122" t="s">
        <v>117</v>
      </c>
      <c r="G106" s="122">
        <v>35</v>
      </c>
      <c r="H106" s="122" t="s">
        <v>109</v>
      </c>
      <c r="I106" s="122">
        <v>3323</v>
      </c>
      <c r="J106" s="122">
        <v>15.1</v>
      </c>
      <c r="K106" s="122">
        <v>21682</v>
      </c>
      <c r="L106" s="122">
        <v>6</v>
      </c>
      <c r="M106" s="122">
        <v>36065</v>
      </c>
      <c r="N106" s="122">
        <v>4.5999999999999996</v>
      </c>
      <c r="O106" s="122">
        <v>6495</v>
      </c>
      <c r="P106" s="122">
        <v>10.8</v>
      </c>
      <c r="Q106" s="122">
        <v>55</v>
      </c>
      <c r="R106" s="122" t="s">
        <v>109</v>
      </c>
      <c r="S106" s="122">
        <v>311</v>
      </c>
      <c r="T106" s="122" t="s">
        <v>172</v>
      </c>
      <c r="U106" s="122">
        <v>75893</v>
      </c>
      <c r="V106" s="122">
        <v>3.1</v>
      </c>
    </row>
    <row r="107" spans="1:22" ht="13.5" x14ac:dyDescent="0.25">
      <c r="A107" s="123"/>
      <c r="B107" s="121" t="s">
        <v>0</v>
      </c>
      <c r="C107" s="122">
        <v>12417</v>
      </c>
      <c r="D107" s="122"/>
      <c r="E107" s="122" t="s">
        <v>141</v>
      </c>
      <c r="F107" s="122"/>
      <c r="G107" s="122">
        <v>158</v>
      </c>
      <c r="H107" s="122"/>
      <c r="I107" s="122">
        <v>8214</v>
      </c>
      <c r="J107" s="122"/>
      <c r="K107" s="122">
        <v>54761</v>
      </c>
      <c r="L107" s="122"/>
      <c r="M107" s="122">
        <v>100072</v>
      </c>
      <c r="N107" s="122"/>
      <c r="O107" s="122">
        <v>14385</v>
      </c>
      <c r="P107" s="122"/>
      <c r="Q107" s="122">
        <v>166</v>
      </c>
      <c r="R107" s="122"/>
      <c r="S107" s="122">
        <v>507</v>
      </c>
      <c r="T107" s="122"/>
      <c r="U107" s="122">
        <v>195306</v>
      </c>
      <c r="V107" s="122"/>
    </row>
    <row r="108" spans="1:22" ht="13.5" x14ac:dyDescent="0.25">
      <c r="A108" s="123" t="s">
        <v>27</v>
      </c>
      <c r="B108" s="121" t="s">
        <v>175</v>
      </c>
      <c r="C108" s="122">
        <v>1524</v>
      </c>
      <c r="D108" s="122">
        <v>20.2</v>
      </c>
      <c r="E108" s="122" t="s">
        <v>116</v>
      </c>
      <c r="F108" s="122" t="s">
        <v>117</v>
      </c>
      <c r="G108" s="122">
        <v>34</v>
      </c>
      <c r="H108" s="122" t="s">
        <v>109</v>
      </c>
      <c r="I108" s="122">
        <v>4693</v>
      </c>
      <c r="J108" s="122">
        <v>11.6</v>
      </c>
      <c r="K108" s="122">
        <v>7273</v>
      </c>
      <c r="L108" s="122">
        <v>9.1999999999999993</v>
      </c>
      <c r="M108" s="122">
        <v>12392</v>
      </c>
      <c r="N108" s="122">
        <v>7.1</v>
      </c>
      <c r="O108" s="122">
        <v>2563</v>
      </c>
      <c r="P108" s="122">
        <v>15.4</v>
      </c>
      <c r="Q108" s="122">
        <v>16</v>
      </c>
      <c r="R108" s="122" t="s">
        <v>109</v>
      </c>
      <c r="S108" s="122">
        <v>33</v>
      </c>
      <c r="T108" s="122" t="s">
        <v>109</v>
      </c>
      <c r="U108" s="122">
        <v>29193</v>
      </c>
      <c r="V108" s="122">
        <v>4.5999999999999996</v>
      </c>
    </row>
    <row r="109" spans="1:22" ht="13.5" x14ac:dyDescent="0.25">
      <c r="A109" s="123"/>
      <c r="B109" s="121" t="s">
        <v>176</v>
      </c>
      <c r="C109" s="122">
        <v>354</v>
      </c>
      <c r="D109" s="122" t="s">
        <v>275</v>
      </c>
      <c r="E109" s="122" t="s">
        <v>116</v>
      </c>
      <c r="F109" s="122" t="s">
        <v>117</v>
      </c>
      <c r="G109" s="122">
        <v>0</v>
      </c>
      <c r="H109" s="122" t="s">
        <v>117</v>
      </c>
      <c r="I109" s="122">
        <v>599</v>
      </c>
      <c r="J109" s="122" t="s">
        <v>130</v>
      </c>
      <c r="K109" s="122">
        <v>1422</v>
      </c>
      <c r="L109" s="122">
        <v>23</v>
      </c>
      <c r="M109" s="122">
        <v>1954</v>
      </c>
      <c r="N109" s="122">
        <v>19.7</v>
      </c>
      <c r="O109" s="122">
        <v>352</v>
      </c>
      <c r="P109" s="122" t="s">
        <v>173</v>
      </c>
      <c r="Q109" s="122">
        <v>0</v>
      </c>
      <c r="R109" s="122" t="s">
        <v>117</v>
      </c>
      <c r="S109" s="122">
        <v>0</v>
      </c>
      <c r="T109" s="122" t="s">
        <v>117</v>
      </c>
      <c r="U109" s="122">
        <v>4718</v>
      </c>
      <c r="V109" s="122">
        <v>12.6</v>
      </c>
    </row>
    <row r="110" spans="1:22" ht="13.5" x14ac:dyDescent="0.25">
      <c r="A110" s="123"/>
      <c r="B110" s="121" t="s">
        <v>0</v>
      </c>
      <c r="C110" s="122">
        <v>1878</v>
      </c>
      <c r="D110" s="122"/>
      <c r="E110" s="122" t="s">
        <v>116</v>
      </c>
      <c r="F110" s="122"/>
      <c r="G110" s="122">
        <v>34</v>
      </c>
      <c r="H110" s="122"/>
      <c r="I110" s="122">
        <v>5293</v>
      </c>
      <c r="J110" s="122"/>
      <c r="K110" s="122">
        <v>8695</v>
      </c>
      <c r="L110" s="122"/>
      <c r="M110" s="122">
        <v>14345</v>
      </c>
      <c r="N110" s="122"/>
      <c r="O110" s="122">
        <v>2915</v>
      </c>
      <c r="P110" s="122"/>
      <c r="Q110" s="122">
        <v>16</v>
      </c>
      <c r="R110" s="122"/>
      <c r="S110" s="122">
        <v>33</v>
      </c>
      <c r="T110" s="122"/>
      <c r="U110" s="122">
        <v>33912</v>
      </c>
      <c r="V110" s="122"/>
    </row>
    <row r="112" spans="1:22" x14ac:dyDescent="0.2">
      <c r="A112" s="159" t="s">
        <v>300</v>
      </c>
    </row>
    <row r="113" spans="1:1" x14ac:dyDescent="0.2">
      <c r="A113" s="159" t="s">
        <v>190</v>
      </c>
    </row>
    <row r="114" spans="1:1" x14ac:dyDescent="0.2">
      <c r="A114" s="159" t="s">
        <v>301</v>
      </c>
    </row>
    <row r="115" spans="1:1" x14ac:dyDescent="0.2">
      <c r="A115" s="159" t="s">
        <v>302</v>
      </c>
    </row>
  </sheetData>
  <conditionalFormatting sqref="A110">
    <cfRule type="containsText" dxfId="14" priority="8" stopIfTrue="1" operator="containsText" text="* ">
      <formula>NOT(ISERROR(SEARCH("* ",A110)))</formula>
    </cfRule>
  </conditionalFormatting>
  <conditionalFormatting sqref="A110:B110">
    <cfRule type="containsText" dxfId="13" priority="7" stopIfTrue="1" operator="containsText" text="* ">
      <formula>NOT(ISERROR(SEARCH("* ",A110)))</formula>
    </cfRule>
  </conditionalFormatting>
  <conditionalFormatting sqref="A110:B110">
    <cfRule type="containsText" dxfId="12" priority="5" stopIfTrue="1" operator="containsText" text="* ">
      <formula>NOT(ISERROR(SEARCH("* ",A110)))</formula>
    </cfRule>
  </conditionalFormatting>
  <conditionalFormatting sqref="C6:V26">
    <cfRule type="containsText" dxfId="11" priority="2" operator="containsText" text="* ">
      <formula>NOT(ISERROR(SEARCH("* ",C6)))</formula>
    </cfRule>
  </conditionalFormatting>
  <conditionalFormatting sqref="C30:V110">
    <cfRule type="containsText" dxfId="10" priority="1" operator="containsText" text="* ">
      <formula>NOT(ISERROR(SEARCH("* ",C30)))</formula>
    </cfRule>
  </conditionalFormatting>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5"/>
  <sheetViews>
    <sheetView workbookViewId="0">
      <selection activeCell="A4" sqref="A4"/>
    </sheetView>
  </sheetViews>
  <sheetFormatPr baseColWidth="10" defaultRowHeight="12.75" x14ac:dyDescent="0.2"/>
  <cols>
    <col min="1" max="16384" width="11" style="118"/>
  </cols>
  <sheetData>
    <row r="1" spans="1:12" x14ac:dyDescent="0.2">
      <c r="A1" s="158" t="s">
        <v>295</v>
      </c>
    </row>
    <row r="2" spans="1:12" x14ac:dyDescent="0.2">
      <c r="A2" s="115" t="s">
        <v>90</v>
      </c>
    </row>
    <row r="3" spans="1:12" x14ac:dyDescent="0.2">
      <c r="A3" s="115" t="s">
        <v>299</v>
      </c>
    </row>
    <row r="5" spans="1:12" x14ac:dyDescent="0.2">
      <c r="A5" s="122"/>
      <c r="B5" s="122"/>
      <c r="C5" s="122" t="s">
        <v>91</v>
      </c>
      <c r="D5" s="122" t="s">
        <v>92</v>
      </c>
      <c r="E5" s="122" t="s">
        <v>240</v>
      </c>
      <c r="F5" s="122" t="s">
        <v>92</v>
      </c>
      <c r="G5" s="122" t="s">
        <v>93</v>
      </c>
      <c r="H5" s="122" t="s">
        <v>92</v>
      </c>
      <c r="I5" s="122" t="s">
        <v>241</v>
      </c>
      <c r="J5" s="122" t="s">
        <v>92</v>
      </c>
      <c r="K5" s="122" t="s">
        <v>0</v>
      </c>
      <c r="L5" s="122" t="s">
        <v>92</v>
      </c>
    </row>
    <row r="6" spans="1:12" ht="13.5" x14ac:dyDescent="0.25">
      <c r="A6" s="120" t="s">
        <v>174</v>
      </c>
      <c r="B6" s="121" t="s">
        <v>175</v>
      </c>
      <c r="C6" s="122">
        <v>118883</v>
      </c>
      <c r="D6" s="122">
        <v>2.8</v>
      </c>
      <c r="E6" s="122">
        <v>2827819</v>
      </c>
      <c r="F6" s="122">
        <v>0.5</v>
      </c>
      <c r="G6" s="122" t="s">
        <v>105</v>
      </c>
      <c r="H6" s="122" t="s">
        <v>248</v>
      </c>
      <c r="I6" s="122">
        <v>226613</v>
      </c>
      <c r="J6" s="122">
        <v>2.1</v>
      </c>
      <c r="K6" s="122">
        <v>3173316</v>
      </c>
      <c r="L6" s="122">
        <v>0.4</v>
      </c>
    </row>
    <row r="7" spans="1:12" ht="13.5" x14ac:dyDescent="0.25">
      <c r="A7" s="120"/>
      <c r="B7" s="121" t="s">
        <v>176</v>
      </c>
      <c r="C7" s="122">
        <v>56055</v>
      </c>
      <c r="D7" s="122">
        <v>4.3</v>
      </c>
      <c r="E7" s="122">
        <v>858738</v>
      </c>
      <c r="F7" s="122">
        <v>1.1000000000000001</v>
      </c>
      <c r="G7" s="122" t="s">
        <v>105</v>
      </c>
      <c r="H7" s="122" t="s">
        <v>248</v>
      </c>
      <c r="I7" s="122">
        <v>74860</v>
      </c>
      <c r="J7" s="122">
        <v>3.8</v>
      </c>
      <c r="K7" s="122">
        <v>989653</v>
      </c>
      <c r="L7" s="122">
        <v>1</v>
      </c>
    </row>
    <row r="8" spans="1:12" ht="13.5" x14ac:dyDescent="0.25">
      <c r="A8" s="120"/>
      <c r="B8" s="121" t="s">
        <v>0</v>
      </c>
      <c r="C8" s="122">
        <v>174938</v>
      </c>
      <c r="D8" s="122"/>
      <c r="E8" s="122">
        <v>3686557</v>
      </c>
      <c r="F8" s="122"/>
      <c r="G8" s="122" t="s">
        <v>105</v>
      </c>
      <c r="H8" s="122"/>
      <c r="I8" s="122">
        <v>301474</v>
      </c>
      <c r="J8" s="122"/>
      <c r="K8" s="122">
        <v>4162969</v>
      </c>
      <c r="L8" s="122"/>
    </row>
    <row r="9" spans="1:12" ht="13.5" x14ac:dyDescent="0.25">
      <c r="A9" s="120" t="s">
        <v>2</v>
      </c>
      <c r="B9" s="121" t="s">
        <v>175</v>
      </c>
      <c r="C9" s="122">
        <v>17857</v>
      </c>
      <c r="D9" s="122">
        <v>8.3000000000000007</v>
      </c>
      <c r="E9" s="122">
        <v>503345</v>
      </c>
      <c r="F9" s="122">
        <v>1.5</v>
      </c>
      <c r="G9" s="122" t="s">
        <v>141</v>
      </c>
      <c r="H9" s="122" t="s">
        <v>106</v>
      </c>
      <c r="I9" s="122">
        <v>43414</v>
      </c>
      <c r="J9" s="122">
        <v>5.3</v>
      </c>
      <c r="K9" s="122">
        <v>564617</v>
      </c>
      <c r="L9" s="122">
        <v>1.4</v>
      </c>
    </row>
    <row r="10" spans="1:12" ht="13.5" x14ac:dyDescent="0.25">
      <c r="A10" s="120"/>
      <c r="B10" s="121" t="s">
        <v>176</v>
      </c>
      <c r="C10" s="122">
        <v>9288</v>
      </c>
      <c r="D10" s="122">
        <v>12.3</v>
      </c>
      <c r="E10" s="122">
        <v>176996</v>
      </c>
      <c r="F10" s="122">
        <v>2.8</v>
      </c>
      <c r="G10" s="122" t="s">
        <v>141</v>
      </c>
      <c r="H10" s="122" t="s">
        <v>106</v>
      </c>
      <c r="I10" s="122">
        <v>18532</v>
      </c>
      <c r="J10" s="122">
        <v>8.6</v>
      </c>
      <c r="K10" s="122">
        <v>204816</v>
      </c>
      <c r="L10" s="122">
        <v>2.6</v>
      </c>
    </row>
    <row r="11" spans="1:12" ht="13.5" x14ac:dyDescent="0.25">
      <c r="A11" s="120"/>
      <c r="B11" s="121" t="s">
        <v>0</v>
      </c>
      <c r="C11" s="122">
        <v>27145</v>
      </c>
      <c r="D11" s="122"/>
      <c r="E11" s="122">
        <v>680342</v>
      </c>
      <c r="F11" s="122"/>
      <c r="G11" s="122" t="s">
        <v>141</v>
      </c>
      <c r="H11" s="122"/>
      <c r="I11" s="122">
        <v>61946</v>
      </c>
      <c r="J11" s="122"/>
      <c r="K11" s="122">
        <v>769433</v>
      </c>
      <c r="L11" s="122"/>
    </row>
    <row r="12" spans="1:12" ht="13.5" x14ac:dyDescent="0.25">
      <c r="A12" s="120" t="s">
        <v>4</v>
      </c>
      <c r="B12" s="121" t="s">
        <v>175</v>
      </c>
      <c r="C12" s="122">
        <v>5921</v>
      </c>
      <c r="D12" s="122">
        <v>10.1</v>
      </c>
      <c r="E12" s="122">
        <v>155967</v>
      </c>
      <c r="F12" s="122">
        <v>1.9</v>
      </c>
      <c r="G12" s="122" t="s">
        <v>141</v>
      </c>
      <c r="H12" s="122" t="s">
        <v>106</v>
      </c>
      <c r="I12" s="122">
        <v>12311</v>
      </c>
      <c r="J12" s="122">
        <v>7</v>
      </c>
      <c r="K12" s="122">
        <v>174199</v>
      </c>
      <c r="L12" s="122">
        <v>1.8</v>
      </c>
    </row>
    <row r="13" spans="1:12" ht="13.5" x14ac:dyDescent="0.25">
      <c r="A13" s="120"/>
      <c r="B13" s="121" t="s">
        <v>176</v>
      </c>
      <c r="C13" s="122">
        <v>2049</v>
      </c>
      <c r="D13" s="122">
        <v>18.8</v>
      </c>
      <c r="E13" s="122">
        <v>31452</v>
      </c>
      <c r="F13" s="122">
        <v>4.8</v>
      </c>
      <c r="G13" s="122" t="s">
        <v>141</v>
      </c>
      <c r="H13" s="122" t="s">
        <v>106</v>
      </c>
      <c r="I13" s="122">
        <v>2419</v>
      </c>
      <c r="J13" s="122">
        <v>17.2</v>
      </c>
      <c r="K13" s="122">
        <v>35919</v>
      </c>
      <c r="L13" s="122">
        <v>4.5</v>
      </c>
    </row>
    <row r="14" spans="1:12" ht="13.5" x14ac:dyDescent="0.25">
      <c r="A14" s="120"/>
      <c r="B14" s="121" t="s">
        <v>0</v>
      </c>
      <c r="C14" s="122">
        <v>7970</v>
      </c>
      <c r="D14" s="122"/>
      <c r="E14" s="122">
        <v>187419</v>
      </c>
      <c r="F14" s="122"/>
      <c r="G14" s="122" t="s">
        <v>141</v>
      </c>
      <c r="H14" s="122"/>
      <c r="I14" s="122">
        <v>14730</v>
      </c>
      <c r="J14" s="122"/>
      <c r="K14" s="122">
        <v>210119</v>
      </c>
      <c r="L14" s="122"/>
    </row>
    <row r="15" spans="1:12" ht="13.5" x14ac:dyDescent="0.25">
      <c r="A15" s="120" t="s">
        <v>6</v>
      </c>
      <c r="B15" s="121" t="s">
        <v>175</v>
      </c>
      <c r="C15" s="122">
        <v>2340</v>
      </c>
      <c r="D15" s="122">
        <v>22.7</v>
      </c>
      <c r="E15" s="122">
        <v>59008</v>
      </c>
      <c r="F15" s="122">
        <v>4.5</v>
      </c>
      <c r="G15" s="122" t="s">
        <v>116</v>
      </c>
      <c r="H15" s="122" t="s">
        <v>106</v>
      </c>
      <c r="I15" s="122">
        <v>5766</v>
      </c>
      <c r="J15" s="122">
        <v>14.4</v>
      </c>
      <c r="K15" s="122">
        <v>67114</v>
      </c>
      <c r="L15" s="122">
        <v>4.2</v>
      </c>
    </row>
    <row r="16" spans="1:12" ht="13.5" x14ac:dyDescent="0.25">
      <c r="A16" s="120"/>
      <c r="B16" s="121" t="s">
        <v>176</v>
      </c>
      <c r="C16" s="122">
        <v>665</v>
      </c>
      <c r="D16" s="122" t="s">
        <v>107</v>
      </c>
      <c r="E16" s="122">
        <v>13566</v>
      </c>
      <c r="F16" s="122">
        <v>9.8000000000000007</v>
      </c>
      <c r="G16" s="122" t="s">
        <v>116</v>
      </c>
      <c r="H16" s="122" t="s">
        <v>106</v>
      </c>
      <c r="I16" s="122">
        <v>1712</v>
      </c>
      <c r="J16" s="122">
        <v>27.6</v>
      </c>
      <c r="K16" s="122">
        <v>15943</v>
      </c>
      <c r="L16" s="122">
        <v>9.1</v>
      </c>
    </row>
    <row r="17" spans="1:12" ht="13.5" x14ac:dyDescent="0.25">
      <c r="A17" s="120"/>
      <c r="B17" s="121" t="s">
        <v>0</v>
      </c>
      <c r="C17" s="122">
        <v>3006</v>
      </c>
      <c r="D17" s="122"/>
      <c r="E17" s="122">
        <v>72574</v>
      </c>
      <c r="F17" s="122"/>
      <c r="G17" s="122" t="s">
        <v>116</v>
      </c>
      <c r="H17" s="122"/>
      <c r="I17" s="122">
        <v>7478</v>
      </c>
      <c r="J17" s="122"/>
      <c r="K17" s="122">
        <v>83057</v>
      </c>
      <c r="L17" s="122"/>
    </row>
    <row r="18" spans="1:12" ht="13.5" x14ac:dyDescent="0.25">
      <c r="A18" s="120" t="s">
        <v>8</v>
      </c>
      <c r="B18" s="121" t="s">
        <v>175</v>
      </c>
      <c r="C18" s="122">
        <v>580</v>
      </c>
      <c r="D18" s="122" t="s">
        <v>167</v>
      </c>
      <c r="E18" s="122">
        <v>18163</v>
      </c>
      <c r="F18" s="122">
        <v>7.8</v>
      </c>
      <c r="G18" s="122" t="s">
        <v>116</v>
      </c>
      <c r="H18" s="122" t="s">
        <v>117</v>
      </c>
      <c r="I18" s="122">
        <v>1123</v>
      </c>
      <c r="J18" s="122" t="s">
        <v>129</v>
      </c>
      <c r="K18" s="122">
        <v>19866</v>
      </c>
      <c r="L18" s="122">
        <v>7.5</v>
      </c>
    </row>
    <row r="19" spans="1:12" ht="13.5" x14ac:dyDescent="0.25">
      <c r="A19" s="120"/>
      <c r="B19" s="121" t="s">
        <v>176</v>
      </c>
      <c r="C19" s="122" t="s">
        <v>189</v>
      </c>
      <c r="D19" s="122" t="s">
        <v>109</v>
      </c>
      <c r="E19" s="122">
        <v>2539</v>
      </c>
      <c r="F19" s="122">
        <v>23.6</v>
      </c>
      <c r="G19" s="122" t="s">
        <v>116</v>
      </c>
      <c r="H19" s="122" t="s">
        <v>117</v>
      </c>
      <c r="I19" s="122">
        <v>185</v>
      </c>
      <c r="J19" s="122" t="s">
        <v>133</v>
      </c>
      <c r="K19" s="122">
        <v>2798</v>
      </c>
      <c r="L19" s="122">
        <v>22.5</v>
      </c>
    </row>
    <row r="20" spans="1:12" ht="13.5" x14ac:dyDescent="0.25">
      <c r="A20" s="120"/>
      <c r="B20" s="121" t="s">
        <v>0</v>
      </c>
      <c r="C20" s="122">
        <v>653</v>
      </c>
      <c r="D20" s="122"/>
      <c r="E20" s="122">
        <v>20702</v>
      </c>
      <c r="F20" s="122"/>
      <c r="G20" s="122" t="s">
        <v>116</v>
      </c>
      <c r="H20" s="122"/>
      <c r="I20" s="122">
        <v>1309</v>
      </c>
      <c r="J20" s="122"/>
      <c r="K20" s="122">
        <v>22664</v>
      </c>
      <c r="L20" s="122"/>
    </row>
    <row r="21" spans="1:12" ht="13.5" x14ac:dyDescent="0.25">
      <c r="A21" s="120" t="s">
        <v>10</v>
      </c>
      <c r="B21" s="121" t="s">
        <v>175</v>
      </c>
      <c r="C21" s="122">
        <v>1488</v>
      </c>
      <c r="D21" s="122">
        <v>20</v>
      </c>
      <c r="E21" s="122">
        <v>42302</v>
      </c>
      <c r="F21" s="122">
        <v>3.8</v>
      </c>
      <c r="G21" s="122" t="s">
        <v>116</v>
      </c>
      <c r="H21" s="122" t="s">
        <v>106</v>
      </c>
      <c r="I21" s="122">
        <v>3451</v>
      </c>
      <c r="J21" s="122">
        <v>13.3</v>
      </c>
      <c r="K21" s="122">
        <v>47241</v>
      </c>
      <c r="L21" s="122">
        <v>3.6</v>
      </c>
    </row>
    <row r="22" spans="1:12" ht="13.5" x14ac:dyDescent="0.25">
      <c r="A22" s="120"/>
      <c r="B22" s="121" t="s">
        <v>176</v>
      </c>
      <c r="C22" s="122">
        <v>788</v>
      </c>
      <c r="D22" s="122" t="s">
        <v>249</v>
      </c>
      <c r="E22" s="122">
        <v>14225</v>
      </c>
      <c r="F22" s="122">
        <v>6.9</v>
      </c>
      <c r="G22" s="122" t="s">
        <v>116</v>
      </c>
      <c r="H22" s="122" t="s">
        <v>106</v>
      </c>
      <c r="I22" s="122">
        <v>1212</v>
      </c>
      <c r="J22" s="122">
        <v>23.2</v>
      </c>
      <c r="K22" s="122">
        <v>16225</v>
      </c>
      <c r="L22" s="122">
        <v>6.5</v>
      </c>
    </row>
    <row r="23" spans="1:12" ht="13.5" x14ac:dyDescent="0.25">
      <c r="A23" s="120"/>
      <c r="B23" s="121" t="s">
        <v>0</v>
      </c>
      <c r="C23" s="122">
        <v>2276</v>
      </c>
      <c r="D23" s="122"/>
      <c r="E23" s="122">
        <v>56527</v>
      </c>
      <c r="F23" s="122"/>
      <c r="G23" s="122" t="s">
        <v>116</v>
      </c>
      <c r="H23" s="122"/>
      <c r="I23" s="122">
        <v>4663</v>
      </c>
      <c r="J23" s="122"/>
      <c r="K23" s="122">
        <v>63466</v>
      </c>
      <c r="L23" s="122"/>
    </row>
    <row r="24" spans="1:12" ht="13.5" x14ac:dyDescent="0.25">
      <c r="A24" s="120" t="s">
        <v>20</v>
      </c>
      <c r="B24" s="121" t="s">
        <v>175</v>
      </c>
      <c r="C24" s="122">
        <v>8075</v>
      </c>
      <c r="D24" s="122">
        <v>8.6999999999999993</v>
      </c>
      <c r="E24" s="122">
        <v>237156</v>
      </c>
      <c r="F24" s="122">
        <v>1.6</v>
      </c>
      <c r="G24" s="122" t="s">
        <v>141</v>
      </c>
      <c r="H24" s="122" t="s">
        <v>106</v>
      </c>
      <c r="I24" s="122">
        <v>17691</v>
      </c>
      <c r="J24" s="122">
        <v>5.9</v>
      </c>
      <c r="K24" s="122">
        <v>262922</v>
      </c>
      <c r="L24" s="122">
        <v>1.5</v>
      </c>
    </row>
    <row r="25" spans="1:12" ht="13.5" x14ac:dyDescent="0.25">
      <c r="A25" s="120"/>
      <c r="B25" s="121" t="s">
        <v>176</v>
      </c>
      <c r="C25" s="122">
        <v>3526</v>
      </c>
      <c r="D25" s="122">
        <v>14</v>
      </c>
      <c r="E25" s="122">
        <v>69135</v>
      </c>
      <c r="F25" s="122">
        <v>3.1</v>
      </c>
      <c r="G25" s="122" t="s">
        <v>141</v>
      </c>
      <c r="H25" s="122" t="s">
        <v>106</v>
      </c>
      <c r="I25" s="122">
        <v>4568</v>
      </c>
      <c r="J25" s="122">
        <v>12.2</v>
      </c>
      <c r="K25" s="122">
        <v>77230</v>
      </c>
      <c r="L25" s="122">
        <v>3</v>
      </c>
    </row>
    <row r="26" spans="1:12" ht="13.5" x14ac:dyDescent="0.25">
      <c r="A26" s="120"/>
      <c r="B26" s="121" t="s">
        <v>0</v>
      </c>
      <c r="C26" s="122">
        <v>11601</v>
      </c>
      <c r="D26" s="122"/>
      <c r="E26" s="122">
        <v>306292</v>
      </c>
      <c r="F26" s="122"/>
      <c r="G26" s="122" t="s">
        <v>141</v>
      </c>
      <c r="H26" s="122"/>
      <c r="I26" s="122">
        <v>22259</v>
      </c>
      <c r="J26" s="122"/>
      <c r="K26" s="122">
        <v>340152</v>
      </c>
      <c r="L26" s="122"/>
    </row>
    <row r="29" spans="1:12" ht="13.5" x14ac:dyDescent="0.25">
      <c r="A29" s="123"/>
      <c r="B29" s="124"/>
      <c r="C29" s="122" t="s">
        <v>91</v>
      </c>
      <c r="D29" s="122" t="s">
        <v>92</v>
      </c>
      <c r="E29" s="122" t="s">
        <v>240</v>
      </c>
      <c r="F29" s="122" t="s">
        <v>92</v>
      </c>
      <c r="G29" s="122" t="s">
        <v>93</v>
      </c>
      <c r="H29" s="122" t="s">
        <v>92</v>
      </c>
      <c r="I29" s="122" t="s">
        <v>241</v>
      </c>
      <c r="J29" s="122" t="s">
        <v>92</v>
      </c>
      <c r="K29" s="122" t="s">
        <v>0</v>
      </c>
      <c r="L29" s="122" t="s">
        <v>92</v>
      </c>
    </row>
    <row r="30" spans="1:12" ht="13.5" x14ac:dyDescent="0.25">
      <c r="A30" s="123" t="s">
        <v>174</v>
      </c>
      <c r="B30" s="121" t="s">
        <v>175</v>
      </c>
      <c r="C30" s="122">
        <v>118883</v>
      </c>
      <c r="D30" s="122">
        <v>2.8</v>
      </c>
      <c r="E30" s="122">
        <v>2827819</v>
      </c>
      <c r="F30" s="122">
        <v>0.5</v>
      </c>
      <c r="G30" s="122" t="s">
        <v>105</v>
      </c>
      <c r="H30" s="122" t="s">
        <v>248</v>
      </c>
      <c r="I30" s="122">
        <v>226613</v>
      </c>
      <c r="J30" s="122">
        <v>2.1</v>
      </c>
      <c r="K30" s="122">
        <v>3173316</v>
      </c>
      <c r="L30" s="122">
        <v>0.4</v>
      </c>
    </row>
    <row r="31" spans="1:12" ht="13.5" x14ac:dyDescent="0.25">
      <c r="A31" s="123"/>
      <c r="B31" s="121" t="s">
        <v>176</v>
      </c>
      <c r="C31" s="122">
        <v>56055</v>
      </c>
      <c r="D31" s="122">
        <v>4.3</v>
      </c>
      <c r="E31" s="122">
        <v>858738</v>
      </c>
      <c r="F31" s="122">
        <v>1.1000000000000001</v>
      </c>
      <c r="G31" s="122" t="s">
        <v>105</v>
      </c>
      <c r="H31" s="122" t="s">
        <v>248</v>
      </c>
      <c r="I31" s="122">
        <v>74860</v>
      </c>
      <c r="J31" s="122">
        <v>3.8</v>
      </c>
      <c r="K31" s="122">
        <v>989653</v>
      </c>
      <c r="L31" s="122">
        <v>1</v>
      </c>
    </row>
    <row r="32" spans="1:12" ht="13.5" x14ac:dyDescent="0.25">
      <c r="A32" s="123"/>
      <c r="B32" s="121" t="s">
        <v>0</v>
      </c>
      <c r="C32" s="122">
        <v>174938</v>
      </c>
      <c r="D32" s="122"/>
      <c r="E32" s="122">
        <v>3686557</v>
      </c>
      <c r="F32" s="122"/>
      <c r="G32" s="122" t="s">
        <v>105</v>
      </c>
      <c r="H32" s="122"/>
      <c r="I32" s="122">
        <v>301474</v>
      </c>
      <c r="J32" s="122"/>
      <c r="K32" s="122">
        <v>4162969</v>
      </c>
      <c r="L32" s="122"/>
    </row>
    <row r="33" spans="1:12" ht="13.5" x14ac:dyDescent="0.25">
      <c r="A33" s="123" t="s">
        <v>2</v>
      </c>
      <c r="B33" s="121" t="s">
        <v>175</v>
      </c>
      <c r="C33" s="122">
        <v>17857</v>
      </c>
      <c r="D33" s="122">
        <v>8.3000000000000007</v>
      </c>
      <c r="E33" s="122">
        <v>503345</v>
      </c>
      <c r="F33" s="122">
        <v>1.5</v>
      </c>
      <c r="G33" s="122" t="s">
        <v>141</v>
      </c>
      <c r="H33" s="122" t="s">
        <v>106</v>
      </c>
      <c r="I33" s="122">
        <v>43414</v>
      </c>
      <c r="J33" s="122">
        <v>5.3</v>
      </c>
      <c r="K33" s="122">
        <v>564617</v>
      </c>
      <c r="L33" s="122">
        <v>1.4</v>
      </c>
    </row>
    <row r="34" spans="1:12" ht="13.5" x14ac:dyDescent="0.25">
      <c r="A34" s="123"/>
      <c r="B34" s="121" t="s">
        <v>176</v>
      </c>
      <c r="C34" s="122">
        <v>9288</v>
      </c>
      <c r="D34" s="122">
        <v>12.3</v>
      </c>
      <c r="E34" s="122">
        <v>176996</v>
      </c>
      <c r="F34" s="122">
        <v>2.8</v>
      </c>
      <c r="G34" s="122" t="s">
        <v>141</v>
      </c>
      <c r="H34" s="122" t="s">
        <v>106</v>
      </c>
      <c r="I34" s="122">
        <v>18532</v>
      </c>
      <c r="J34" s="122">
        <v>8.6</v>
      </c>
      <c r="K34" s="122">
        <v>204816</v>
      </c>
      <c r="L34" s="122">
        <v>2.6</v>
      </c>
    </row>
    <row r="35" spans="1:12" ht="13.5" x14ac:dyDescent="0.25">
      <c r="A35" s="123"/>
      <c r="B35" s="121" t="s">
        <v>0</v>
      </c>
      <c r="C35" s="122">
        <v>27145</v>
      </c>
      <c r="D35" s="122"/>
      <c r="E35" s="122">
        <v>680342</v>
      </c>
      <c r="F35" s="122"/>
      <c r="G35" s="122" t="s">
        <v>141</v>
      </c>
      <c r="H35" s="122"/>
      <c r="I35" s="122">
        <v>61946</v>
      </c>
      <c r="J35" s="122"/>
      <c r="K35" s="122">
        <v>769433</v>
      </c>
      <c r="L35" s="122"/>
    </row>
    <row r="36" spans="1:12" ht="13.5" x14ac:dyDescent="0.25">
      <c r="A36" s="123" t="s">
        <v>3</v>
      </c>
      <c r="B36" s="121" t="s">
        <v>175</v>
      </c>
      <c r="C36" s="122">
        <v>16334</v>
      </c>
      <c r="D36" s="122">
        <v>8.5</v>
      </c>
      <c r="E36" s="122">
        <v>405664</v>
      </c>
      <c r="F36" s="122">
        <v>1.7</v>
      </c>
      <c r="G36" s="122" t="s">
        <v>141</v>
      </c>
      <c r="H36" s="122" t="s">
        <v>106</v>
      </c>
      <c r="I36" s="122">
        <v>34340</v>
      </c>
      <c r="J36" s="122">
        <v>5.9</v>
      </c>
      <c r="K36" s="122">
        <v>456338</v>
      </c>
      <c r="L36" s="122">
        <v>1.6</v>
      </c>
    </row>
    <row r="37" spans="1:12" ht="13.5" x14ac:dyDescent="0.25">
      <c r="A37" s="123"/>
      <c r="B37" s="121" t="s">
        <v>176</v>
      </c>
      <c r="C37" s="122">
        <v>4185</v>
      </c>
      <c r="D37" s="122">
        <v>18.100000000000001</v>
      </c>
      <c r="E37" s="122">
        <v>67862</v>
      </c>
      <c r="F37" s="122">
        <v>4.4000000000000004</v>
      </c>
      <c r="G37" s="122" t="s">
        <v>141</v>
      </c>
      <c r="H37" s="122" t="s">
        <v>106</v>
      </c>
      <c r="I37" s="122">
        <v>4850</v>
      </c>
      <c r="J37" s="122">
        <v>16.7</v>
      </c>
      <c r="K37" s="122">
        <v>76898</v>
      </c>
      <c r="L37" s="122">
        <v>4.2</v>
      </c>
    </row>
    <row r="38" spans="1:12" ht="13.5" x14ac:dyDescent="0.25">
      <c r="A38" s="123"/>
      <c r="B38" s="121" t="s">
        <v>0</v>
      </c>
      <c r="C38" s="122">
        <v>20520</v>
      </c>
      <c r="D38" s="122"/>
      <c r="E38" s="122">
        <v>473526</v>
      </c>
      <c r="F38" s="122"/>
      <c r="G38" s="122" t="s">
        <v>141</v>
      </c>
      <c r="H38" s="122"/>
      <c r="I38" s="122">
        <v>39190</v>
      </c>
      <c r="J38" s="122"/>
      <c r="K38" s="122">
        <v>533236</v>
      </c>
      <c r="L38" s="122"/>
    </row>
    <row r="39" spans="1:12" ht="13.5" x14ac:dyDescent="0.25">
      <c r="A39" s="123" t="s">
        <v>4</v>
      </c>
      <c r="B39" s="121" t="s">
        <v>175</v>
      </c>
      <c r="C39" s="122">
        <v>5921</v>
      </c>
      <c r="D39" s="122">
        <v>10.1</v>
      </c>
      <c r="E39" s="122">
        <v>155967</v>
      </c>
      <c r="F39" s="122">
        <v>1.9</v>
      </c>
      <c r="G39" s="122" t="s">
        <v>141</v>
      </c>
      <c r="H39" s="122" t="s">
        <v>106</v>
      </c>
      <c r="I39" s="122">
        <v>12311</v>
      </c>
      <c r="J39" s="122">
        <v>7</v>
      </c>
      <c r="K39" s="122">
        <v>174199</v>
      </c>
      <c r="L39" s="122">
        <v>1.8</v>
      </c>
    </row>
    <row r="40" spans="1:12" ht="13.5" x14ac:dyDescent="0.25">
      <c r="A40" s="123"/>
      <c r="B40" s="121" t="s">
        <v>176</v>
      </c>
      <c r="C40" s="122">
        <v>2049</v>
      </c>
      <c r="D40" s="122">
        <v>18.8</v>
      </c>
      <c r="E40" s="122">
        <v>31452</v>
      </c>
      <c r="F40" s="122">
        <v>4.8</v>
      </c>
      <c r="G40" s="122" t="s">
        <v>141</v>
      </c>
      <c r="H40" s="122" t="s">
        <v>106</v>
      </c>
      <c r="I40" s="122">
        <v>2419</v>
      </c>
      <c r="J40" s="122">
        <v>17.2</v>
      </c>
      <c r="K40" s="122">
        <v>35919</v>
      </c>
      <c r="L40" s="122">
        <v>4.5</v>
      </c>
    </row>
    <row r="41" spans="1:12" ht="13.5" x14ac:dyDescent="0.25">
      <c r="A41" s="123"/>
      <c r="B41" s="121" t="s">
        <v>0</v>
      </c>
      <c r="C41" s="122">
        <v>7970</v>
      </c>
      <c r="D41" s="122"/>
      <c r="E41" s="122">
        <v>187419</v>
      </c>
      <c r="F41" s="122"/>
      <c r="G41" s="122" t="s">
        <v>141</v>
      </c>
      <c r="H41" s="122"/>
      <c r="I41" s="122">
        <v>14730</v>
      </c>
      <c r="J41" s="122"/>
      <c r="K41" s="122">
        <v>210119</v>
      </c>
      <c r="L41" s="122"/>
    </row>
    <row r="42" spans="1:12" ht="13.5" x14ac:dyDescent="0.25">
      <c r="A42" s="123" t="s">
        <v>5</v>
      </c>
      <c r="B42" s="121" t="s">
        <v>175</v>
      </c>
      <c r="C42" s="122">
        <v>581</v>
      </c>
      <c r="D42" s="122" t="s">
        <v>114</v>
      </c>
      <c r="E42" s="122">
        <v>14042</v>
      </c>
      <c r="F42" s="122">
        <v>9.3000000000000007</v>
      </c>
      <c r="G42" s="122" t="s">
        <v>116</v>
      </c>
      <c r="H42" s="122" t="s">
        <v>117</v>
      </c>
      <c r="I42" s="122">
        <v>904</v>
      </c>
      <c r="J42" s="122" t="s">
        <v>115</v>
      </c>
      <c r="K42" s="122">
        <v>15527</v>
      </c>
      <c r="L42" s="122">
        <v>8.9</v>
      </c>
    </row>
    <row r="43" spans="1:12" ht="13.5" x14ac:dyDescent="0.25">
      <c r="A43" s="123"/>
      <c r="B43" s="121" t="s">
        <v>176</v>
      </c>
      <c r="C43" s="122">
        <v>77</v>
      </c>
      <c r="D43" s="122" t="s">
        <v>109</v>
      </c>
      <c r="E43" s="122">
        <v>2081</v>
      </c>
      <c r="F43" s="122">
        <v>28</v>
      </c>
      <c r="G43" s="122" t="s">
        <v>116</v>
      </c>
      <c r="H43" s="122" t="s">
        <v>117</v>
      </c>
      <c r="I43" s="122">
        <v>339</v>
      </c>
      <c r="J43" s="122" t="s">
        <v>121</v>
      </c>
      <c r="K43" s="122">
        <v>2497</v>
      </c>
      <c r="L43" s="122">
        <v>25.5</v>
      </c>
    </row>
    <row r="44" spans="1:12" ht="13.5" x14ac:dyDescent="0.25">
      <c r="A44" s="123"/>
      <c r="B44" s="121" t="s">
        <v>0</v>
      </c>
      <c r="C44" s="122">
        <v>658</v>
      </c>
      <c r="D44" s="122"/>
      <c r="E44" s="122">
        <v>16123</v>
      </c>
      <c r="F44" s="122"/>
      <c r="G44" s="122" t="s">
        <v>116</v>
      </c>
      <c r="H44" s="122"/>
      <c r="I44" s="122">
        <v>1243</v>
      </c>
      <c r="J44" s="122"/>
      <c r="K44" s="122">
        <v>18024</v>
      </c>
      <c r="L44" s="122"/>
    </row>
    <row r="45" spans="1:12" ht="13.5" x14ac:dyDescent="0.25">
      <c r="A45" s="123" t="s">
        <v>6</v>
      </c>
      <c r="B45" s="121" t="s">
        <v>175</v>
      </c>
      <c r="C45" s="122">
        <v>2340</v>
      </c>
      <c r="D45" s="122">
        <v>22.7</v>
      </c>
      <c r="E45" s="122">
        <v>59008</v>
      </c>
      <c r="F45" s="122">
        <v>4.5</v>
      </c>
      <c r="G45" s="122" t="s">
        <v>116</v>
      </c>
      <c r="H45" s="122" t="s">
        <v>106</v>
      </c>
      <c r="I45" s="122">
        <v>5766</v>
      </c>
      <c r="J45" s="122">
        <v>14.4</v>
      </c>
      <c r="K45" s="122">
        <v>67114</v>
      </c>
      <c r="L45" s="122">
        <v>4.2</v>
      </c>
    </row>
    <row r="46" spans="1:12" ht="13.5" x14ac:dyDescent="0.25">
      <c r="A46" s="123"/>
      <c r="B46" s="121" t="s">
        <v>176</v>
      </c>
      <c r="C46" s="122">
        <v>665</v>
      </c>
      <c r="D46" s="122" t="s">
        <v>107</v>
      </c>
      <c r="E46" s="122">
        <v>13566</v>
      </c>
      <c r="F46" s="122">
        <v>9.8000000000000007</v>
      </c>
      <c r="G46" s="122" t="s">
        <v>116</v>
      </c>
      <c r="H46" s="122" t="s">
        <v>106</v>
      </c>
      <c r="I46" s="122">
        <v>1712</v>
      </c>
      <c r="J46" s="122">
        <v>27.6</v>
      </c>
      <c r="K46" s="122">
        <v>15943</v>
      </c>
      <c r="L46" s="122">
        <v>9.1</v>
      </c>
    </row>
    <row r="47" spans="1:12" ht="13.5" x14ac:dyDescent="0.25">
      <c r="A47" s="123"/>
      <c r="B47" s="121" t="s">
        <v>0</v>
      </c>
      <c r="C47" s="122">
        <v>3006</v>
      </c>
      <c r="D47" s="122"/>
      <c r="E47" s="122">
        <v>72574</v>
      </c>
      <c r="F47" s="122"/>
      <c r="G47" s="122" t="s">
        <v>116</v>
      </c>
      <c r="H47" s="122"/>
      <c r="I47" s="122">
        <v>7478</v>
      </c>
      <c r="J47" s="122"/>
      <c r="K47" s="122">
        <v>83057</v>
      </c>
      <c r="L47" s="122"/>
    </row>
    <row r="48" spans="1:12" ht="13.5" x14ac:dyDescent="0.25">
      <c r="A48" s="123" t="s">
        <v>7</v>
      </c>
      <c r="B48" s="121" t="s">
        <v>175</v>
      </c>
      <c r="C48" s="122">
        <v>581</v>
      </c>
      <c r="D48" s="122" t="s">
        <v>114</v>
      </c>
      <c r="E48" s="122">
        <v>15884</v>
      </c>
      <c r="F48" s="122">
        <v>8.9</v>
      </c>
      <c r="G48" s="122" t="s">
        <v>116</v>
      </c>
      <c r="H48" s="122" t="s">
        <v>117</v>
      </c>
      <c r="I48" s="122">
        <v>1418</v>
      </c>
      <c r="J48" s="122" t="s">
        <v>123</v>
      </c>
      <c r="K48" s="122">
        <v>17883</v>
      </c>
      <c r="L48" s="122">
        <v>8.4</v>
      </c>
    </row>
    <row r="49" spans="1:12" ht="13.5" x14ac:dyDescent="0.25">
      <c r="A49" s="123"/>
      <c r="B49" s="121" t="s">
        <v>176</v>
      </c>
      <c r="C49" s="122">
        <v>71</v>
      </c>
      <c r="D49" s="122" t="s">
        <v>109</v>
      </c>
      <c r="E49" s="122">
        <v>2447</v>
      </c>
      <c r="F49" s="122">
        <v>22.7</v>
      </c>
      <c r="G49" s="122" t="s">
        <v>116</v>
      </c>
      <c r="H49" s="122" t="s">
        <v>117</v>
      </c>
      <c r="I49" s="122">
        <v>610</v>
      </c>
      <c r="J49" s="122" t="s">
        <v>127</v>
      </c>
      <c r="K49" s="122">
        <v>3128</v>
      </c>
      <c r="L49" s="122">
        <v>20.2</v>
      </c>
    </row>
    <row r="50" spans="1:12" ht="13.5" x14ac:dyDescent="0.25">
      <c r="A50" s="123"/>
      <c r="B50" s="121" t="s">
        <v>0</v>
      </c>
      <c r="C50" s="122">
        <v>652</v>
      </c>
      <c r="D50" s="122"/>
      <c r="E50" s="122">
        <v>18331</v>
      </c>
      <c r="F50" s="122"/>
      <c r="G50" s="122" t="s">
        <v>116</v>
      </c>
      <c r="H50" s="122"/>
      <c r="I50" s="122">
        <v>2028</v>
      </c>
      <c r="J50" s="122"/>
      <c r="K50" s="122">
        <v>21011</v>
      </c>
      <c r="L50" s="122"/>
    </row>
    <row r="51" spans="1:12" ht="13.5" x14ac:dyDescent="0.25">
      <c r="A51" s="123" t="s">
        <v>8</v>
      </c>
      <c r="B51" s="121" t="s">
        <v>175</v>
      </c>
      <c r="C51" s="122">
        <v>580</v>
      </c>
      <c r="D51" s="122" t="s">
        <v>167</v>
      </c>
      <c r="E51" s="122">
        <v>18163</v>
      </c>
      <c r="F51" s="122">
        <v>7.8</v>
      </c>
      <c r="G51" s="122" t="s">
        <v>116</v>
      </c>
      <c r="H51" s="122" t="s">
        <v>117</v>
      </c>
      <c r="I51" s="122">
        <v>1123</v>
      </c>
      <c r="J51" s="122" t="s">
        <v>129</v>
      </c>
      <c r="K51" s="122">
        <v>19866</v>
      </c>
      <c r="L51" s="122">
        <v>7.5</v>
      </c>
    </row>
    <row r="52" spans="1:12" ht="13.5" x14ac:dyDescent="0.25">
      <c r="A52" s="123"/>
      <c r="B52" s="121" t="s">
        <v>176</v>
      </c>
      <c r="C52" s="122">
        <v>73</v>
      </c>
      <c r="D52" s="122" t="s">
        <v>109</v>
      </c>
      <c r="E52" s="122">
        <v>2539</v>
      </c>
      <c r="F52" s="122">
        <v>23.6</v>
      </c>
      <c r="G52" s="122" t="s">
        <v>116</v>
      </c>
      <c r="H52" s="122" t="s">
        <v>117</v>
      </c>
      <c r="I52" s="122">
        <v>185</v>
      </c>
      <c r="J52" s="122" t="s">
        <v>133</v>
      </c>
      <c r="K52" s="122">
        <v>2798</v>
      </c>
      <c r="L52" s="122">
        <v>22.5</v>
      </c>
    </row>
    <row r="53" spans="1:12" ht="13.5" x14ac:dyDescent="0.25">
      <c r="A53" s="123"/>
      <c r="B53" s="121" t="s">
        <v>0</v>
      </c>
      <c r="C53" s="122">
        <v>653</v>
      </c>
      <c r="D53" s="122"/>
      <c r="E53" s="122">
        <v>20702</v>
      </c>
      <c r="F53" s="122"/>
      <c r="G53" s="122" t="s">
        <v>116</v>
      </c>
      <c r="H53" s="122"/>
      <c r="I53" s="122">
        <v>1309</v>
      </c>
      <c r="J53" s="122"/>
      <c r="K53" s="122">
        <v>22664</v>
      </c>
      <c r="L53" s="122"/>
    </row>
    <row r="54" spans="1:12" ht="13.5" x14ac:dyDescent="0.25">
      <c r="A54" s="123" t="s">
        <v>9</v>
      </c>
      <c r="B54" s="121" t="s">
        <v>175</v>
      </c>
      <c r="C54" s="122">
        <v>694</v>
      </c>
      <c r="D54" s="122" t="s">
        <v>250</v>
      </c>
      <c r="E54" s="122">
        <v>15091</v>
      </c>
      <c r="F54" s="122">
        <v>9.1</v>
      </c>
      <c r="G54" s="122" t="s">
        <v>116</v>
      </c>
      <c r="H54" s="122" t="s">
        <v>106</v>
      </c>
      <c r="I54" s="122">
        <v>1013</v>
      </c>
      <c r="J54" s="122" t="s">
        <v>242</v>
      </c>
      <c r="K54" s="122">
        <v>16798</v>
      </c>
      <c r="L54" s="122">
        <v>8.6999999999999993</v>
      </c>
    </row>
    <row r="55" spans="1:12" ht="13.5" x14ac:dyDescent="0.25">
      <c r="A55" s="123"/>
      <c r="B55" s="121" t="s">
        <v>176</v>
      </c>
      <c r="C55" s="122">
        <v>208</v>
      </c>
      <c r="D55" s="122" t="s">
        <v>251</v>
      </c>
      <c r="E55" s="122">
        <v>4162</v>
      </c>
      <c r="F55" s="122">
        <v>17.600000000000001</v>
      </c>
      <c r="G55" s="122" t="s">
        <v>116</v>
      </c>
      <c r="H55" s="122" t="s">
        <v>106</v>
      </c>
      <c r="I55" s="122">
        <v>454</v>
      </c>
      <c r="J55" s="122" t="s">
        <v>243</v>
      </c>
      <c r="K55" s="122">
        <v>4824</v>
      </c>
      <c r="L55" s="122">
        <v>16.5</v>
      </c>
    </row>
    <row r="56" spans="1:12" ht="13.5" x14ac:dyDescent="0.25">
      <c r="A56" s="123"/>
      <c r="B56" s="121" t="s">
        <v>0</v>
      </c>
      <c r="C56" s="122">
        <v>902</v>
      </c>
      <c r="D56" s="122"/>
      <c r="E56" s="122">
        <v>19253</v>
      </c>
      <c r="F56" s="122"/>
      <c r="G56" s="122" t="s">
        <v>116</v>
      </c>
      <c r="H56" s="122"/>
      <c r="I56" s="122">
        <v>1467</v>
      </c>
      <c r="J56" s="122"/>
      <c r="K56" s="122">
        <v>21623</v>
      </c>
      <c r="L56" s="122"/>
    </row>
    <row r="57" spans="1:12" ht="13.5" x14ac:dyDescent="0.25">
      <c r="A57" s="123" t="s">
        <v>10</v>
      </c>
      <c r="B57" s="121" t="s">
        <v>175</v>
      </c>
      <c r="C57" s="122">
        <v>1488</v>
      </c>
      <c r="D57" s="122">
        <v>20</v>
      </c>
      <c r="E57" s="122">
        <v>42302</v>
      </c>
      <c r="F57" s="122">
        <v>3.8</v>
      </c>
      <c r="G57" s="122" t="s">
        <v>116</v>
      </c>
      <c r="H57" s="122" t="s">
        <v>106</v>
      </c>
      <c r="I57" s="122">
        <v>3451</v>
      </c>
      <c r="J57" s="122">
        <v>13.3</v>
      </c>
      <c r="K57" s="122">
        <v>47241</v>
      </c>
      <c r="L57" s="122">
        <v>3.6</v>
      </c>
    </row>
    <row r="58" spans="1:12" ht="13.5" x14ac:dyDescent="0.25">
      <c r="A58" s="123"/>
      <c r="B58" s="121" t="s">
        <v>176</v>
      </c>
      <c r="C58" s="122">
        <v>788</v>
      </c>
      <c r="D58" s="122" t="s">
        <v>249</v>
      </c>
      <c r="E58" s="122">
        <v>14225</v>
      </c>
      <c r="F58" s="122">
        <v>6.9</v>
      </c>
      <c r="G58" s="122" t="s">
        <v>116</v>
      </c>
      <c r="H58" s="122" t="s">
        <v>106</v>
      </c>
      <c r="I58" s="122">
        <v>1212</v>
      </c>
      <c r="J58" s="122">
        <v>23.2</v>
      </c>
      <c r="K58" s="122">
        <v>16225</v>
      </c>
      <c r="L58" s="122">
        <v>6.5</v>
      </c>
    </row>
    <row r="59" spans="1:12" ht="13.5" x14ac:dyDescent="0.25">
      <c r="A59" s="123"/>
      <c r="B59" s="121" t="s">
        <v>0</v>
      </c>
      <c r="C59" s="122">
        <v>2276</v>
      </c>
      <c r="D59" s="122"/>
      <c r="E59" s="122">
        <v>56527</v>
      </c>
      <c r="F59" s="122"/>
      <c r="G59" s="122" t="s">
        <v>116</v>
      </c>
      <c r="H59" s="122"/>
      <c r="I59" s="122">
        <v>4663</v>
      </c>
      <c r="J59" s="122"/>
      <c r="K59" s="122">
        <v>63466</v>
      </c>
      <c r="L59" s="122"/>
    </row>
    <row r="60" spans="1:12" ht="13.5" x14ac:dyDescent="0.25">
      <c r="A60" s="123" t="s">
        <v>11</v>
      </c>
      <c r="B60" s="121" t="s">
        <v>175</v>
      </c>
      <c r="C60" s="122">
        <v>4197</v>
      </c>
      <c r="D60" s="122">
        <v>16.8</v>
      </c>
      <c r="E60" s="122">
        <v>107543</v>
      </c>
      <c r="F60" s="122">
        <v>3.3</v>
      </c>
      <c r="G60" s="122" t="s">
        <v>141</v>
      </c>
      <c r="H60" s="122" t="s">
        <v>106</v>
      </c>
      <c r="I60" s="122">
        <v>8707</v>
      </c>
      <c r="J60" s="122">
        <v>11.8</v>
      </c>
      <c r="K60" s="122">
        <v>120446</v>
      </c>
      <c r="L60" s="122">
        <v>3.1</v>
      </c>
    </row>
    <row r="61" spans="1:12" ht="13.5" x14ac:dyDescent="0.25">
      <c r="A61" s="123"/>
      <c r="B61" s="121" t="s">
        <v>176</v>
      </c>
      <c r="C61" s="122">
        <v>2304</v>
      </c>
      <c r="D61" s="122">
        <v>24.4</v>
      </c>
      <c r="E61" s="122">
        <v>26133</v>
      </c>
      <c r="F61" s="122">
        <v>7.2</v>
      </c>
      <c r="G61" s="122" t="s">
        <v>141</v>
      </c>
      <c r="H61" s="122" t="s">
        <v>106</v>
      </c>
      <c r="I61" s="122">
        <v>2431</v>
      </c>
      <c r="J61" s="122">
        <v>23.7</v>
      </c>
      <c r="K61" s="122">
        <v>30868</v>
      </c>
      <c r="L61" s="122">
        <v>6.7</v>
      </c>
    </row>
    <row r="62" spans="1:12" ht="13.5" x14ac:dyDescent="0.25">
      <c r="A62" s="123"/>
      <c r="B62" s="121" t="s">
        <v>0</v>
      </c>
      <c r="C62" s="122">
        <v>6500</v>
      </c>
      <c r="D62" s="122"/>
      <c r="E62" s="122">
        <v>133676</v>
      </c>
      <c r="F62" s="122"/>
      <c r="G62" s="122" t="s">
        <v>141</v>
      </c>
      <c r="H62" s="122"/>
      <c r="I62" s="122">
        <v>11138</v>
      </c>
      <c r="J62" s="122"/>
      <c r="K62" s="122">
        <v>151313</v>
      </c>
      <c r="L62" s="122"/>
    </row>
    <row r="63" spans="1:12" ht="13.5" x14ac:dyDescent="0.25">
      <c r="A63" s="123" t="s">
        <v>12</v>
      </c>
      <c r="B63" s="121" t="s">
        <v>175</v>
      </c>
      <c r="C63" s="122">
        <v>3772</v>
      </c>
      <c r="D63" s="122">
        <v>17.899999999999999</v>
      </c>
      <c r="E63" s="122">
        <v>98471</v>
      </c>
      <c r="F63" s="122">
        <v>3.5</v>
      </c>
      <c r="G63" s="122" t="s">
        <v>141</v>
      </c>
      <c r="H63" s="122" t="s">
        <v>106</v>
      </c>
      <c r="I63" s="122">
        <v>6595</v>
      </c>
      <c r="J63" s="122">
        <v>13.6</v>
      </c>
      <c r="K63" s="122">
        <v>108838</v>
      </c>
      <c r="L63" s="122">
        <v>3.3</v>
      </c>
    </row>
    <row r="64" spans="1:12" ht="13.5" x14ac:dyDescent="0.25">
      <c r="A64" s="123"/>
      <c r="B64" s="121" t="s">
        <v>176</v>
      </c>
      <c r="C64" s="122">
        <v>1347</v>
      </c>
      <c r="D64" s="122" t="s">
        <v>252</v>
      </c>
      <c r="E64" s="122">
        <v>24140</v>
      </c>
      <c r="F64" s="122">
        <v>7.7</v>
      </c>
      <c r="G64" s="122" t="s">
        <v>141</v>
      </c>
      <c r="H64" s="122" t="s">
        <v>106</v>
      </c>
      <c r="I64" s="122">
        <v>1799</v>
      </c>
      <c r="J64" s="122">
        <v>28.3</v>
      </c>
      <c r="K64" s="122">
        <v>27286</v>
      </c>
      <c r="L64" s="122">
        <v>7.2</v>
      </c>
    </row>
    <row r="65" spans="1:12" ht="13.5" x14ac:dyDescent="0.25">
      <c r="A65" s="123"/>
      <c r="B65" s="121" t="s">
        <v>0</v>
      </c>
      <c r="C65" s="122">
        <v>5119</v>
      </c>
      <c r="D65" s="122"/>
      <c r="E65" s="122">
        <v>122611</v>
      </c>
      <c r="F65" s="122"/>
      <c r="G65" s="122" t="s">
        <v>141</v>
      </c>
      <c r="H65" s="122"/>
      <c r="I65" s="122">
        <v>8394</v>
      </c>
      <c r="J65" s="122"/>
      <c r="K65" s="122">
        <v>136124</v>
      </c>
      <c r="L65" s="122"/>
    </row>
    <row r="66" spans="1:12" ht="13.5" x14ac:dyDescent="0.25">
      <c r="A66" s="123" t="s">
        <v>13</v>
      </c>
      <c r="B66" s="121" t="s">
        <v>175</v>
      </c>
      <c r="C66" s="122">
        <v>2376</v>
      </c>
      <c r="D66" s="122">
        <v>23.2</v>
      </c>
      <c r="E66" s="122">
        <v>51410</v>
      </c>
      <c r="F66" s="122">
        <v>5</v>
      </c>
      <c r="G66" s="122" t="s">
        <v>116</v>
      </c>
      <c r="H66" s="122" t="s">
        <v>106</v>
      </c>
      <c r="I66" s="122">
        <v>3361</v>
      </c>
      <c r="J66" s="122">
        <v>19.399999999999999</v>
      </c>
      <c r="K66" s="122">
        <v>57147</v>
      </c>
      <c r="L66" s="122">
        <v>4.7</v>
      </c>
    </row>
    <row r="67" spans="1:12" ht="13.5" x14ac:dyDescent="0.25">
      <c r="A67" s="123"/>
      <c r="B67" s="121" t="s">
        <v>176</v>
      </c>
      <c r="C67" s="122">
        <v>1739</v>
      </c>
      <c r="D67" s="122" t="s">
        <v>253</v>
      </c>
      <c r="E67" s="122">
        <v>28762</v>
      </c>
      <c r="F67" s="122">
        <v>7.2</v>
      </c>
      <c r="G67" s="122" t="s">
        <v>116</v>
      </c>
      <c r="H67" s="122" t="s">
        <v>106</v>
      </c>
      <c r="I67" s="122">
        <v>2274</v>
      </c>
      <c r="J67" s="122">
        <v>25.6</v>
      </c>
      <c r="K67" s="122">
        <v>32775</v>
      </c>
      <c r="L67" s="122">
        <v>6.7</v>
      </c>
    </row>
    <row r="68" spans="1:12" ht="13.5" x14ac:dyDescent="0.25">
      <c r="A68" s="123"/>
      <c r="B68" s="121" t="s">
        <v>0</v>
      </c>
      <c r="C68" s="122">
        <v>4116</v>
      </c>
      <c r="D68" s="122"/>
      <c r="E68" s="122">
        <v>80172</v>
      </c>
      <c r="F68" s="122"/>
      <c r="G68" s="122" t="s">
        <v>116</v>
      </c>
      <c r="H68" s="122"/>
      <c r="I68" s="122">
        <v>5635</v>
      </c>
      <c r="J68" s="122"/>
      <c r="K68" s="122">
        <v>89923</v>
      </c>
      <c r="L68" s="122"/>
    </row>
    <row r="69" spans="1:12" ht="13.5" x14ac:dyDescent="0.25">
      <c r="A69" s="123" t="s">
        <v>14</v>
      </c>
      <c r="B69" s="121" t="s">
        <v>175</v>
      </c>
      <c r="C69" s="122">
        <v>3406</v>
      </c>
      <c r="D69" s="122">
        <v>18.7</v>
      </c>
      <c r="E69" s="122">
        <v>99925</v>
      </c>
      <c r="F69" s="122">
        <v>3.4</v>
      </c>
      <c r="G69" s="122" t="s">
        <v>141</v>
      </c>
      <c r="H69" s="122" t="s">
        <v>106</v>
      </c>
      <c r="I69" s="122">
        <v>7018</v>
      </c>
      <c r="J69" s="122">
        <v>13.1</v>
      </c>
      <c r="K69" s="122">
        <v>110349</v>
      </c>
      <c r="L69" s="122">
        <v>3.3</v>
      </c>
    </row>
    <row r="70" spans="1:12" ht="13.5" x14ac:dyDescent="0.25">
      <c r="A70" s="123"/>
      <c r="B70" s="121" t="s">
        <v>176</v>
      </c>
      <c r="C70" s="122">
        <v>1091</v>
      </c>
      <c r="D70" s="122" t="s">
        <v>254</v>
      </c>
      <c r="E70" s="122">
        <v>26024</v>
      </c>
      <c r="F70" s="122">
        <v>7.4</v>
      </c>
      <c r="G70" s="122" t="s">
        <v>141</v>
      </c>
      <c r="H70" s="122" t="s">
        <v>106</v>
      </c>
      <c r="I70" s="122">
        <v>1969</v>
      </c>
      <c r="J70" s="122">
        <v>27.2</v>
      </c>
      <c r="K70" s="122">
        <v>29085</v>
      </c>
      <c r="L70" s="122">
        <v>7.1</v>
      </c>
    </row>
    <row r="71" spans="1:12" ht="13.5" x14ac:dyDescent="0.25">
      <c r="A71" s="123"/>
      <c r="B71" s="121" t="s">
        <v>0</v>
      </c>
      <c r="C71" s="122">
        <v>4498</v>
      </c>
      <c r="D71" s="122"/>
      <c r="E71" s="122">
        <v>125949</v>
      </c>
      <c r="F71" s="122"/>
      <c r="G71" s="122" t="s">
        <v>141</v>
      </c>
      <c r="H71" s="122"/>
      <c r="I71" s="122">
        <v>8987</v>
      </c>
      <c r="J71" s="122"/>
      <c r="K71" s="122">
        <v>139434</v>
      </c>
      <c r="L71" s="122"/>
    </row>
    <row r="72" spans="1:12" ht="13.5" x14ac:dyDescent="0.25">
      <c r="A72" s="123" t="s">
        <v>15</v>
      </c>
      <c r="B72" s="121" t="s">
        <v>175</v>
      </c>
      <c r="C72" s="122">
        <v>974</v>
      </c>
      <c r="D72" s="122" t="s">
        <v>255</v>
      </c>
      <c r="E72" s="122">
        <v>27665</v>
      </c>
      <c r="F72" s="122">
        <v>6.7</v>
      </c>
      <c r="G72" s="122" t="s">
        <v>116</v>
      </c>
      <c r="H72" s="122" t="s">
        <v>106</v>
      </c>
      <c r="I72" s="122">
        <v>2253</v>
      </c>
      <c r="J72" s="122">
        <v>23.4</v>
      </c>
      <c r="K72" s="122">
        <v>30892</v>
      </c>
      <c r="L72" s="122">
        <v>6.3</v>
      </c>
    </row>
    <row r="73" spans="1:12" ht="13.5" x14ac:dyDescent="0.25">
      <c r="A73" s="123"/>
      <c r="B73" s="121" t="s">
        <v>176</v>
      </c>
      <c r="C73" s="122">
        <v>239</v>
      </c>
      <c r="D73" s="122" t="s">
        <v>256</v>
      </c>
      <c r="E73" s="122">
        <v>9728</v>
      </c>
      <c r="F73" s="122">
        <v>11.7</v>
      </c>
      <c r="G73" s="122" t="s">
        <v>116</v>
      </c>
      <c r="H73" s="122" t="s">
        <v>106</v>
      </c>
      <c r="I73" s="122">
        <v>783</v>
      </c>
      <c r="J73" s="122" t="s">
        <v>233</v>
      </c>
      <c r="K73" s="122">
        <v>10750</v>
      </c>
      <c r="L73" s="122">
        <v>11.1</v>
      </c>
    </row>
    <row r="74" spans="1:12" ht="13.5" x14ac:dyDescent="0.25">
      <c r="A74" s="123"/>
      <c r="B74" s="121" t="s">
        <v>0</v>
      </c>
      <c r="C74" s="122">
        <v>1213</v>
      </c>
      <c r="D74" s="122"/>
      <c r="E74" s="122">
        <v>37393</v>
      </c>
      <c r="F74" s="122"/>
      <c r="G74" s="122" t="s">
        <v>116</v>
      </c>
      <c r="H74" s="122"/>
      <c r="I74" s="122">
        <v>3037</v>
      </c>
      <c r="J74" s="122"/>
      <c r="K74" s="122">
        <v>41642</v>
      </c>
      <c r="L74" s="122"/>
    </row>
    <row r="75" spans="1:12" ht="13.5" x14ac:dyDescent="0.25">
      <c r="A75" s="123" t="s">
        <v>16</v>
      </c>
      <c r="B75" s="121" t="s">
        <v>175</v>
      </c>
      <c r="C75" s="122">
        <v>1412</v>
      </c>
      <c r="D75" s="122" t="s">
        <v>257</v>
      </c>
      <c r="E75" s="122">
        <v>21439</v>
      </c>
      <c r="F75" s="122">
        <v>7.6</v>
      </c>
      <c r="G75" s="122" t="s">
        <v>116</v>
      </c>
      <c r="H75" s="122" t="s">
        <v>106</v>
      </c>
      <c r="I75" s="122">
        <v>2017</v>
      </c>
      <c r="J75" s="122">
        <v>24.6</v>
      </c>
      <c r="K75" s="122">
        <v>24868</v>
      </c>
      <c r="L75" s="122">
        <v>7.1</v>
      </c>
    </row>
    <row r="76" spans="1:12" ht="13.5" x14ac:dyDescent="0.25">
      <c r="A76" s="123"/>
      <c r="B76" s="121" t="s">
        <v>176</v>
      </c>
      <c r="C76" s="122">
        <v>294</v>
      </c>
      <c r="D76" s="122" t="s">
        <v>258</v>
      </c>
      <c r="E76" s="122">
        <v>3955</v>
      </c>
      <c r="F76" s="122">
        <v>18.7</v>
      </c>
      <c r="G76" s="122" t="s">
        <v>116</v>
      </c>
      <c r="H76" s="122" t="s">
        <v>106</v>
      </c>
      <c r="I76" s="122">
        <v>319</v>
      </c>
      <c r="J76" s="122" t="s">
        <v>245</v>
      </c>
      <c r="K76" s="122">
        <v>4569</v>
      </c>
      <c r="L76" s="122">
        <v>17.399999999999999</v>
      </c>
    </row>
    <row r="77" spans="1:12" ht="13.5" x14ac:dyDescent="0.25">
      <c r="A77" s="123"/>
      <c r="B77" s="121" t="s">
        <v>0</v>
      </c>
      <c r="C77" s="122">
        <v>1707</v>
      </c>
      <c r="D77" s="122"/>
      <c r="E77" s="122">
        <v>25394</v>
      </c>
      <c r="F77" s="122"/>
      <c r="G77" s="122" t="s">
        <v>116</v>
      </c>
      <c r="H77" s="122"/>
      <c r="I77" s="122">
        <v>2336</v>
      </c>
      <c r="J77" s="122"/>
      <c r="K77" s="122">
        <v>29437</v>
      </c>
      <c r="L77" s="122"/>
    </row>
    <row r="78" spans="1:12" ht="13.5" x14ac:dyDescent="0.25">
      <c r="A78" s="123" t="s">
        <v>17</v>
      </c>
      <c r="B78" s="121" t="s">
        <v>175</v>
      </c>
      <c r="C78" s="122">
        <v>422</v>
      </c>
      <c r="D78" s="122" t="s">
        <v>153</v>
      </c>
      <c r="E78" s="122">
        <v>6889</v>
      </c>
      <c r="F78" s="122">
        <v>14</v>
      </c>
      <c r="G78" s="122" t="s">
        <v>259</v>
      </c>
      <c r="H78" s="122" t="s">
        <v>117</v>
      </c>
      <c r="I78" s="122">
        <v>466</v>
      </c>
      <c r="J78" s="122" t="s">
        <v>154</v>
      </c>
      <c r="K78" s="122">
        <v>7777</v>
      </c>
      <c r="L78" s="122">
        <v>13.2</v>
      </c>
    </row>
    <row r="79" spans="1:12" ht="13.5" x14ac:dyDescent="0.25">
      <c r="A79" s="123"/>
      <c r="B79" s="121" t="s">
        <v>176</v>
      </c>
      <c r="C79" s="122">
        <v>0</v>
      </c>
      <c r="D79" s="122" t="s">
        <v>117</v>
      </c>
      <c r="E79" s="122">
        <v>721</v>
      </c>
      <c r="F79" s="122" t="s">
        <v>172</v>
      </c>
      <c r="G79" s="122" t="s">
        <v>259</v>
      </c>
      <c r="H79" s="122" t="s">
        <v>117</v>
      </c>
      <c r="I79" s="122">
        <v>46</v>
      </c>
      <c r="J79" s="122" t="s">
        <v>109</v>
      </c>
      <c r="K79" s="122">
        <v>767</v>
      </c>
      <c r="L79" s="122" t="s">
        <v>221</v>
      </c>
    </row>
    <row r="80" spans="1:12" ht="13.5" x14ac:dyDescent="0.25">
      <c r="A80" s="123"/>
      <c r="B80" s="121" t="s">
        <v>0</v>
      </c>
      <c r="C80" s="122">
        <v>422</v>
      </c>
      <c r="D80" s="122"/>
      <c r="E80" s="122">
        <v>7610</v>
      </c>
      <c r="F80" s="122"/>
      <c r="G80" s="122" t="s">
        <v>259</v>
      </c>
      <c r="H80" s="122"/>
      <c r="I80" s="122">
        <v>512</v>
      </c>
      <c r="J80" s="122"/>
      <c r="K80" s="122">
        <v>8544</v>
      </c>
      <c r="L80" s="122"/>
    </row>
    <row r="81" spans="1:12" ht="13.5" x14ac:dyDescent="0.25">
      <c r="A81" s="123" t="s">
        <v>18</v>
      </c>
      <c r="B81" s="121" t="s">
        <v>175</v>
      </c>
      <c r="C81" s="122">
        <v>6854</v>
      </c>
      <c r="D81" s="122">
        <v>13.3</v>
      </c>
      <c r="E81" s="122">
        <v>179947</v>
      </c>
      <c r="F81" s="122">
        <v>2.6</v>
      </c>
      <c r="G81" s="122" t="s">
        <v>141</v>
      </c>
      <c r="H81" s="122" t="s">
        <v>106</v>
      </c>
      <c r="I81" s="122">
        <v>13277</v>
      </c>
      <c r="J81" s="122">
        <v>9.6999999999999993</v>
      </c>
      <c r="K81" s="122">
        <v>200078</v>
      </c>
      <c r="L81" s="122">
        <v>2.5</v>
      </c>
    </row>
    <row r="82" spans="1:12" ht="13.5" x14ac:dyDescent="0.25">
      <c r="A82" s="123"/>
      <c r="B82" s="121" t="s">
        <v>176</v>
      </c>
      <c r="C82" s="122">
        <v>2579</v>
      </c>
      <c r="D82" s="122">
        <v>23.3</v>
      </c>
      <c r="E82" s="122">
        <v>53031</v>
      </c>
      <c r="F82" s="122">
        <v>5.2</v>
      </c>
      <c r="G82" s="122" t="s">
        <v>141</v>
      </c>
      <c r="H82" s="122" t="s">
        <v>106</v>
      </c>
      <c r="I82" s="122">
        <v>3573</v>
      </c>
      <c r="J82" s="122">
        <v>20</v>
      </c>
      <c r="K82" s="122">
        <v>59183</v>
      </c>
      <c r="L82" s="122">
        <v>4.9000000000000004</v>
      </c>
    </row>
    <row r="83" spans="1:12" ht="13.5" x14ac:dyDescent="0.25">
      <c r="A83" s="123"/>
      <c r="B83" s="121" t="s">
        <v>0</v>
      </c>
      <c r="C83" s="122">
        <v>9433</v>
      </c>
      <c r="D83" s="122"/>
      <c r="E83" s="122">
        <v>232977</v>
      </c>
      <c r="F83" s="122"/>
      <c r="G83" s="122" t="s">
        <v>141</v>
      </c>
      <c r="H83" s="122"/>
      <c r="I83" s="122">
        <v>16850</v>
      </c>
      <c r="J83" s="122"/>
      <c r="K83" s="122">
        <v>259260</v>
      </c>
      <c r="L83" s="122"/>
    </row>
    <row r="84" spans="1:12" ht="13.5" x14ac:dyDescent="0.25">
      <c r="A84" s="123" t="s">
        <v>19</v>
      </c>
      <c r="B84" s="121" t="s">
        <v>175</v>
      </c>
      <c r="C84" s="122">
        <v>3303</v>
      </c>
      <c r="D84" s="122">
        <v>19</v>
      </c>
      <c r="E84" s="122">
        <v>74896</v>
      </c>
      <c r="F84" s="122">
        <v>4</v>
      </c>
      <c r="G84" s="122" t="s">
        <v>141</v>
      </c>
      <c r="H84" s="122" t="s">
        <v>106</v>
      </c>
      <c r="I84" s="122">
        <v>6702</v>
      </c>
      <c r="J84" s="122">
        <v>13.3</v>
      </c>
      <c r="K84" s="122">
        <v>84900</v>
      </c>
      <c r="L84" s="122">
        <v>3.7</v>
      </c>
    </row>
    <row r="85" spans="1:12" ht="13.5" x14ac:dyDescent="0.25">
      <c r="A85" s="123"/>
      <c r="B85" s="121" t="s">
        <v>176</v>
      </c>
      <c r="C85" s="122">
        <v>1255</v>
      </c>
      <c r="D85" s="122" t="s">
        <v>260</v>
      </c>
      <c r="E85" s="122">
        <v>17751</v>
      </c>
      <c r="F85" s="122">
        <v>9</v>
      </c>
      <c r="G85" s="122" t="s">
        <v>141</v>
      </c>
      <c r="H85" s="122" t="s">
        <v>106</v>
      </c>
      <c r="I85" s="122">
        <v>1471</v>
      </c>
      <c r="J85" s="122" t="s">
        <v>244</v>
      </c>
      <c r="K85" s="122">
        <v>20476</v>
      </c>
      <c r="L85" s="122">
        <v>8.4</v>
      </c>
    </row>
    <row r="86" spans="1:12" ht="13.5" x14ac:dyDescent="0.25">
      <c r="A86" s="123"/>
      <c r="B86" s="121" t="s">
        <v>0</v>
      </c>
      <c r="C86" s="122">
        <v>4558</v>
      </c>
      <c r="D86" s="122"/>
      <c r="E86" s="122">
        <v>92646</v>
      </c>
      <c r="F86" s="122"/>
      <c r="G86" s="122" t="s">
        <v>141</v>
      </c>
      <c r="H86" s="122"/>
      <c r="I86" s="122">
        <v>8172</v>
      </c>
      <c r="J86" s="122"/>
      <c r="K86" s="122">
        <v>105376</v>
      </c>
      <c r="L86" s="122"/>
    </row>
    <row r="87" spans="1:12" ht="13.5" x14ac:dyDescent="0.25">
      <c r="A87" s="123" t="s">
        <v>20</v>
      </c>
      <c r="B87" s="121" t="s">
        <v>175</v>
      </c>
      <c r="C87" s="122">
        <v>8075</v>
      </c>
      <c r="D87" s="122">
        <v>8.6999999999999993</v>
      </c>
      <c r="E87" s="122">
        <v>237156</v>
      </c>
      <c r="F87" s="122">
        <v>1.6</v>
      </c>
      <c r="G87" s="122" t="s">
        <v>141</v>
      </c>
      <c r="H87" s="122" t="s">
        <v>106</v>
      </c>
      <c r="I87" s="122">
        <v>17691</v>
      </c>
      <c r="J87" s="122">
        <v>5.9</v>
      </c>
      <c r="K87" s="122">
        <v>262922</v>
      </c>
      <c r="L87" s="122">
        <v>1.5</v>
      </c>
    </row>
    <row r="88" spans="1:12" ht="13.5" x14ac:dyDescent="0.25">
      <c r="A88" s="123"/>
      <c r="B88" s="121" t="s">
        <v>176</v>
      </c>
      <c r="C88" s="122">
        <v>3526</v>
      </c>
      <c r="D88" s="122">
        <v>14</v>
      </c>
      <c r="E88" s="122">
        <v>69135</v>
      </c>
      <c r="F88" s="122">
        <v>3.1</v>
      </c>
      <c r="G88" s="122" t="s">
        <v>141</v>
      </c>
      <c r="H88" s="122" t="s">
        <v>106</v>
      </c>
      <c r="I88" s="122">
        <v>4568</v>
      </c>
      <c r="J88" s="122">
        <v>12.2</v>
      </c>
      <c r="K88" s="122">
        <v>77230</v>
      </c>
      <c r="L88" s="122">
        <v>3</v>
      </c>
    </row>
    <row r="89" spans="1:12" ht="13.5" x14ac:dyDescent="0.25">
      <c r="A89" s="123"/>
      <c r="B89" s="121" t="s">
        <v>0</v>
      </c>
      <c r="C89" s="122">
        <v>11601</v>
      </c>
      <c r="D89" s="122"/>
      <c r="E89" s="122">
        <v>306292</v>
      </c>
      <c r="F89" s="122"/>
      <c r="G89" s="122" t="s">
        <v>141</v>
      </c>
      <c r="H89" s="122"/>
      <c r="I89" s="122">
        <v>22259</v>
      </c>
      <c r="J89" s="122"/>
      <c r="K89" s="122">
        <v>340152</v>
      </c>
      <c r="L89" s="122"/>
    </row>
    <row r="90" spans="1:12" ht="13.5" x14ac:dyDescent="0.25">
      <c r="A90" s="123" t="s">
        <v>21</v>
      </c>
      <c r="B90" s="121" t="s">
        <v>175</v>
      </c>
      <c r="C90" s="122">
        <v>3845</v>
      </c>
      <c r="D90" s="122">
        <v>12.7</v>
      </c>
      <c r="E90" s="122">
        <v>94980</v>
      </c>
      <c r="F90" s="122">
        <v>2.5</v>
      </c>
      <c r="G90" s="122" t="s">
        <v>141</v>
      </c>
      <c r="H90" s="122" t="s">
        <v>106</v>
      </c>
      <c r="I90" s="122">
        <v>8206</v>
      </c>
      <c r="J90" s="122">
        <v>8.6999999999999993</v>
      </c>
      <c r="K90" s="122">
        <v>107030</v>
      </c>
      <c r="L90" s="122">
        <v>2.4</v>
      </c>
    </row>
    <row r="91" spans="1:12" ht="13.5" x14ac:dyDescent="0.25">
      <c r="A91" s="123"/>
      <c r="B91" s="121" t="s">
        <v>176</v>
      </c>
      <c r="C91" s="122">
        <v>1666</v>
      </c>
      <c r="D91" s="122">
        <v>20.399999999999999</v>
      </c>
      <c r="E91" s="122">
        <v>28927</v>
      </c>
      <c r="F91" s="122">
        <v>4.9000000000000004</v>
      </c>
      <c r="G91" s="122" t="s">
        <v>141</v>
      </c>
      <c r="H91" s="122" t="s">
        <v>106</v>
      </c>
      <c r="I91" s="122">
        <v>2244</v>
      </c>
      <c r="J91" s="122">
        <v>17.5</v>
      </c>
      <c r="K91" s="122">
        <v>32838</v>
      </c>
      <c r="L91" s="122">
        <v>4.5999999999999996</v>
      </c>
    </row>
    <row r="92" spans="1:12" ht="13.5" x14ac:dyDescent="0.25">
      <c r="A92" s="123"/>
      <c r="B92" s="121" t="s">
        <v>0</v>
      </c>
      <c r="C92" s="122">
        <v>5510</v>
      </c>
      <c r="D92" s="122"/>
      <c r="E92" s="122">
        <v>123907</v>
      </c>
      <c r="F92" s="122"/>
      <c r="G92" s="122" t="s">
        <v>141</v>
      </c>
      <c r="H92" s="122"/>
      <c r="I92" s="122">
        <v>10450</v>
      </c>
      <c r="J92" s="122"/>
      <c r="K92" s="122">
        <v>139867</v>
      </c>
      <c r="L92" s="122"/>
    </row>
    <row r="93" spans="1:12" ht="13.5" x14ac:dyDescent="0.25">
      <c r="A93" s="123" t="s">
        <v>22</v>
      </c>
      <c r="B93" s="121" t="s">
        <v>175</v>
      </c>
      <c r="C93" s="122">
        <v>5134</v>
      </c>
      <c r="D93" s="122">
        <v>10.8</v>
      </c>
      <c r="E93" s="122">
        <v>97309</v>
      </c>
      <c r="F93" s="122">
        <v>2.5</v>
      </c>
      <c r="G93" s="122" t="s">
        <v>141</v>
      </c>
      <c r="H93" s="122" t="s">
        <v>106</v>
      </c>
      <c r="I93" s="122">
        <v>6197</v>
      </c>
      <c r="J93" s="122">
        <v>9.8000000000000007</v>
      </c>
      <c r="K93" s="122">
        <v>108640</v>
      </c>
      <c r="L93" s="122">
        <v>2.2999999999999998</v>
      </c>
    </row>
    <row r="94" spans="1:12" ht="13.5" x14ac:dyDescent="0.25">
      <c r="A94" s="123"/>
      <c r="B94" s="121" t="s">
        <v>176</v>
      </c>
      <c r="C94" s="122">
        <v>2674</v>
      </c>
      <c r="D94" s="122">
        <v>15.9</v>
      </c>
      <c r="E94" s="122">
        <v>35813</v>
      </c>
      <c r="F94" s="122">
        <v>4.3</v>
      </c>
      <c r="G94" s="122" t="s">
        <v>141</v>
      </c>
      <c r="H94" s="122" t="s">
        <v>106</v>
      </c>
      <c r="I94" s="122">
        <v>3249</v>
      </c>
      <c r="J94" s="122">
        <v>14.5</v>
      </c>
      <c r="K94" s="122">
        <v>41736</v>
      </c>
      <c r="L94" s="122">
        <v>4</v>
      </c>
    </row>
    <row r="95" spans="1:12" ht="13.5" x14ac:dyDescent="0.25">
      <c r="A95" s="123"/>
      <c r="B95" s="121" t="s">
        <v>0</v>
      </c>
      <c r="C95" s="122">
        <v>7807</v>
      </c>
      <c r="D95" s="122"/>
      <c r="E95" s="122">
        <v>133123</v>
      </c>
      <c r="F95" s="122"/>
      <c r="G95" s="122" t="s">
        <v>141</v>
      </c>
      <c r="H95" s="122"/>
      <c r="I95" s="122">
        <v>9446</v>
      </c>
      <c r="J95" s="122"/>
      <c r="K95" s="122">
        <v>150376</v>
      </c>
      <c r="L95" s="122"/>
    </row>
    <row r="96" spans="1:12" ht="13.5" x14ac:dyDescent="0.25">
      <c r="A96" s="123" t="s">
        <v>23</v>
      </c>
      <c r="B96" s="121" t="s">
        <v>175</v>
      </c>
      <c r="C96" s="122">
        <v>11378</v>
      </c>
      <c r="D96" s="122">
        <v>7.3</v>
      </c>
      <c r="E96" s="122">
        <v>208520</v>
      </c>
      <c r="F96" s="122">
        <v>1.7</v>
      </c>
      <c r="G96" s="122" t="s">
        <v>141</v>
      </c>
      <c r="H96" s="122" t="s">
        <v>248</v>
      </c>
      <c r="I96" s="122">
        <v>17149</v>
      </c>
      <c r="J96" s="122">
        <v>6</v>
      </c>
      <c r="K96" s="122">
        <v>237047</v>
      </c>
      <c r="L96" s="122">
        <v>1.6</v>
      </c>
    </row>
    <row r="97" spans="1:12" ht="13.5" x14ac:dyDescent="0.25">
      <c r="A97" s="123"/>
      <c r="B97" s="121" t="s">
        <v>176</v>
      </c>
      <c r="C97" s="122">
        <v>8930</v>
      </c>
      <c r="D97" s="122">
        <v>8.8000000000000007</v>
      </c>
      <c r="E97" s="122">
        <v>100457</v>
      </c>
      <c r="F97" s="122">
        <v>2.6</v>
      </c>
      <c r="G97" s="122" t="s">
        <v>141</v>
      </c>
      <c r="H97" s="122" t="s">
        <v>248</v>
      </c>
      <c r="I97" s="122">
        <v>8915</v>
      </c>
      <c r="J97" s="122">
        <v>8.6999999999999993</v>
      </c>
      <c r="K97" s="122">
        <v>118303</v>
      </c>
      <c r="L97" s="122">
        <v>2.4</v>
      </c>
    </row>
    <row r="98" spans="1:12" ht="13.5" x14ac:dyDescent="0.25">
      <c r="A98" s="123"/>
      <c r="B98" s="121" t="s">
        <v>0</v>
      </c>
      <c r="C98" s="122">
        <v>20308</v>
      </c>
      <c r="D98" s="122"/>
      <c r="E98" s="122">
        <v>308978</v>
      </c>
      <c r="F98" s="122"/>
      <c r="G98" s="122" t="s">
        <v>141</v>
      </c>
      <c r="H98" s="122"/>
      <c r="I98" s="122">
        <v>26065</v>
      </c>
      <c r="J98" s="122"/>
      <c r="K98" s="122">
        <v>355351</v>
      </c>
      <c r="L98" s="122"/>
    </row>
    <row r="99" spans="1:12" ht="13.5" x14ac:dyDescent="0.25">
      <c r="A99" s="123" t="s">
        <v>24</v>
      </c>
      <c r="B99" s="121" t="s">
        <v>175</v>
      </c>
      <c r="C99" s="122">
        <v>5928</v>
      </c>
      <c r="D99" s="122">
        <v>14.3</v>
      </c>
      <c r="E99" s="122">
        <v>108265</v>
      </c>
      <c r="F99" s="122">
        <v>3.3</v>
      </c>
      <c r="G99" s="122" t="s">
        <v>141</v>
      </c>
      <c r="H99" s="122" t="s">
        <v>106</v>
      </c>
      <c r="I99" s="122">
        <v>8809</v>
      </c>
      <c r="J99" s="122">
        <v>11.7</v>
      </c>
      <c r="K99" s="122">
        <v>123002</v>
      </c>
      <c r="L99" s="122">
        <v>3.1</v>
      </c>
    </row>
    <row r="100" spans="1:12" ht="13.5" x14ac:dyDescent="0.25">
      <c r="A100" s="123"/>
      <c r="B100" s="121" t="s">
        <v>176</v>
      </c>
      <c r="C100" s="122">
        <v>3446</v>
      </c>
      <c r="D100" s="122">
        <v>20.6</v>
      </c>
      <c r="E100" s="122">
        <v>31372</v>
      </c>
      <c r="F100" s="122">
        <v>6.8</v>
      </c>
      <c r="G100" s="122" t="s">
        <v>141</v>
      </c>
      <c r="H100" s="122" t="s">
        <v>106</v>
      </c>
      <c r="I100" s="122">
        <v>2895</v>
      </c>
      <c r="J100" s="122">
        <v>21.7</v>
      </c>
      <c r="K100" s="122">
        <v>37713</v>
      </c>
      <c r="L100" s="122">
        <v>6.2</v>
      </c>
    </row>
    <row r="101" spans="1:12" ht="13.5" x14ac:dyDescent="0.25">
      <c r="A101" s="123"/>
      <c r="B101" s="121" t="s">
        <v>0</v>
      </c>
      <c r="C101" s="122">
        <v>9374</v>
      </c>
      <c r="D101" s="122"/>
      <c r="E101" s="122">
        <v>139637</v>
      </c>
      <c r="F101" s="122"/>
      <c r="G101" s="122" t="s">
        <v>141</v>
      </c>
      <c r="H101" s="122"/>
      <c r="I101" s="122">
        <v>11704</v>
      </c>
      <c r="J101" s="122"/>
      <c r="K101" s="122">
        <v>160715</v>
      </c>
      <c r="L101" s="122"/>
    </row>
    <row r="102" spans="1:12" ht="13.5" x14ac:dyDescent="0.25">
      <c r="A102" s="123" t="s">
        <v>25</v>
      </c>
      <c r="B102" s="121" t="s">
        <v>175</v>
      </c>
      <c r="C102" s="122">
        <v>3196</v>
      </c>
      <c r="D102" s="122">
        <v>13.9</v>
      </c>
      <c r="E102" s="122">
        <v>54021</v>
      </c>
      <c r="F102" s="122">
        <v>3.4</v>
      </c>
      <c r="G102" s="122" t="s">
        <v>116</v>
      </c>
      <c r="H102" s="122" t="s">
        <v>106</v>
      </c>
      <c r="I102" s="122">
        <v>3972</v>
      </c>
      <c r="J102" s="122">
        <v>12.5</v>
      </c>
      <c r="K102" s="122">
        <v>61188</v>
      </c>
      <c r="L102" s="122">
        <v>3.2</v>
      </c>
    </row>
    <row r="103" spans="1:12" ht="13.5" x14ac:dyDescent="0.25">
      <c r="A103" s="123"/>
      <c r="B103" s="121" t="s">
        <v>176</v>
      </c>
      <c r="C103" s="122">
        <v>1502</v>
      </c>
      <c r="D103" s="122">
        <v>21.2</v>
      </c>
      <c r="E103" s="122">
        <v>19751</v>
      </c>
      <c r="F103" s="122">
        <v>5.9</v>
      </c>
      <c r="G103" s="122" t="s">
        <v>116</v>
      </c>
      <c r="H103" s="122" t="s">
        <v>106</v>
      </c>
      <c r="I103" s="122">
        <v>1162</v>
      </c>
      <c r="J103" s="122">
        <v>24.2</v>
      </c>
      <c r="K103" s="122">
        <v>22416</v>
      </c>
      <c r="L103" s="122">
        <v>5.5</v>
      </c>
    </row>
    <row r="104" spans="1:12" ht="13.5" x14ac:dyDescent="0.25">
      <c r="A104" s="123"/>
      <c r="B104" s="121" t="s">
        <v>0</v>
      </c>
      <c r="C104" s="122">
        <v>4698</v>
      </c>
      <c r="D104" s="122"/>
      <c r="E104" s="122">
        <v>73772</v>
      </c>
      <c r="F104" s="122"/>
      <c r="G104" s="122" t="s">
        <v>116</v>
      </c>
      <c r="H104" s="122"/>
      <c r="I104" s="122">
        <v>5134</v>
      </c>
      <c r="J104" s="122"/>
      <c r="K104" s="122">
        <v>83604</v>
      </c>
      <c r="L104" s="122"/>
    </row>
    <row r="105" spans="1:12" ht="13.5" x14ac:dyDescent="0.25">
      <c r="A105" s="123" t="s">
        <v>26</v>
      </c>
      <c r="B105" s="121" t="s">
        <v>175</v>
      </c>
      <c r="C105" s="122">
        <v>6712</v>
      </c>
      <c r="D105" s="122">
        <v>9.6999999999999993</v>
      </c>
      <c r="E105" s="122">
        <v>104811</v>
      </c>
      <c r="F105" s="122">
        <v>2.4</v>
      </c>
      <c r="G105" s="122" t="s">
        <v>141</v>
      </c>
      <c r="H105" s="122" t="s">
        <v>106</v>
      </c>
      <c r="I105" s="122">
        <v>7890</v>
      </c>
      <c r="J105" s="122">
        <v>8.9</v>
      </c>
      <c r="K105" s="122">
        <v>119414</v>
      </c>
      <c r="L105" s="122">
        <v>2.2999999999999998</v>
      </c>
    </row>
    <row r="106" spans="1:12" ht="13.5" x14ac:dyDescent="0.25">
      <c r="A106" s="123"/>
      <c r="B106" s="121" t="s">
        <v>176</v>
      </c>
      <c r="C106" s="122">
        <v>5705</v>
      </c>
      <c r="D106" s="122">
        <v>11.4</v>
      </c>
      <c r="E106" s="122">
        <v>63693</v>
      </c>
      <c r="F106" s="122">
        <v>3.4</v>
      </c>
      <c r="G106" s="122" t="s">
        <v>141</v>
      </c>
      <c r="H106" s="122" t="s">
        <v>106</v>
      </c>
      <c r="I106" s="122">
        <v>6495</v>
      </c>
      <c r="J106" s="122">
        <v>10.8</v>
      </c>
      <c r="K106" s="122">
        <v>75893</v>
      </c>
      <c r="L106" s="122">
        <v>3.1</v>
      </c>
    </row>
    <row r="107" spans="1:12" ht="13.5" x14ac:dyDescent="0.25">
      <c r="A107" s="123"/>
      <c r="B107" s="121" t="s">
        <v>0</v>
      </c>
      <c r="C107" s="122">
        <v>12417</v>
      </c>
      <c r="D107" s="122"/>
      <c r="E107" s="122">
        <v>168504</v>
      </c>
      <c r="F107" s="122"/>
      <c r="G107" s="122" t="s">
        <v>141</v>
      </c>
      <c r="H107" s="122"/>
      <c r="I107" s="122">
        <v>14385</v>
      </c>
      <c r="J107" s="122"/>
      <c r="K107" s="122">
        <v>195306</v>
      </c>
      <c r="L107" s="122"/>
    </row>
    <row r="108" spans="1:12" ht="13.5" x14ac:dyDescent="0.25">
      <c r="A108" s="123" t="s">
        <v>27</v>
      </c>
      <c r="B108" s="121" t="s">
        <v>175</v>
      </c>
      <c r="C108" s="122">
        <v>1524</v>
      </c>
      <c r="D108" s="122">
        <v>20.2</v>
      </c>
      <c r="E108" s="122">
        <v>25107</v>
      </c>
      <c r="F108" s="122">
        <v>5</v>
      </c>
      <c r="G108" s="122" t="s">
        <v>116</v>
      </c>
      <c r="H108" s="122" t="s">
        <v>106</v>
      </c>
      <c r="I108" s="122">
        <v>2563</v>
      </c>
      <c r="J108" s="122">
        <v>15.4</v>
      </c>
      <c r="K108" s="122">
        <v>29193</v>
      </c>
      <c r="L108" s="122">
        <v>4.5999999999999996</v>
      </c>
    </row>
    <row r="109" spans="1:12" ht="13.5" x14ac:dyDescent="0.25">
      <c r="A109" s="123"/>
      <c r="B109" s="121" t="s">
        <v>176</v>
      </c>
      <c r="C109" s="122">
        <v>354</v>
      </c>
      <c r="D109" s="122" t="s">
        <v>261</v>
      </c>
      <c r="E109" s="122">
        <v>4012</v>
      </c>
      <c r="F109" s="122">
        <v>13.7</v>
      </c>
      <c r="G109" s="122" t="s">
        <v>116</v>
      </c>
      <c r="H109" s="122" t="s">
        <v>106</v>
      </c>
      <c r="I109" s="122">
        <v>352</v>
      </c>
      <c r="J109" s="122" t="s">
        <v>246</v>
      </c>
      <c r="K109" s="122">
        <v>4718</v>
      </c>
      <c r="L109" s="122">
        <v>12.6</v>
      </c>
    </row>
    <row r="110" spans="1:12" ht="13.5" x14ac:dyDescent="0.25">
      <c r="A110" s="123"/>
      <c r="B110" s="121" t="s">
        <v>0</v>
      </c>
      <c r="C110" s="122">
        <v>1878</v>
      </c>
      <c r="D110" s="122"/>
      <c r="E110" s="122">
        <v>29119</v>
      </c>
      <c r="F110" s="122"/>
      <c r="G110" s="122" t="s">
        <v>116</v>
      </c>
      <c r="H110" s="122"/>
      <c r="I110" s="122">
        <v>2915</v>
      </c>
      <c r="J110" s="122"/>
      <c r="K110" s="122">
        <v>33912</v>
      </c>
      <c r="L110" s="122"/>
    </row>
    <row r="112" spans="1:12" x14ac:dyDescent="0.2">
      <c r="A112" s="159" t="s">
        <v>300</v>
      </c>
    </row>
    <row r="113" spans="1:1" x14ac:dyDescent="0.2">
      <c r="A113" s="159" t="s">
        <v>190</v>
      </c>
    </row>
    <row r="114" spans="1:1" x14ac:dyDescent="0.2">
      <c r="A114" s="159" t="s">
        <v>301</v>
      </c>
    </row>
    <row r="115" spans="1:1" x14ac:dyDescent="0.2">
      <c r="A115" s="159" t="s">
        <v>302</v>
      </c>
    </row>
  </sheetData>
  <conditionalFormatting sqref="A29:A110">
    <cfRule type="containsText" dxfId="9" priority="6" stopIfTrue="1" operator="containsText" text="* ">
      <formula>NOT(ISERROR(SEARCH("* ",A29)))</formula>
    </cfRule>
  </conditionalFormatting>
  <conditionalFormatting sqref="A29:B110">
    <cfRule type="containsText" dxfId="8" priority="5" stopIfTrue="1" operator="containsText" text="* ">
      <formula>NOT(ISERROR(SEARCH("* ",A29)))</formula>
    </cfRule>
  </conditionalFormatting>
  <conditionalFormatting sqref="A5:B26">
    <cfRule type="containsText" dxfId="7" priority="4" stopIfTrue="1" operator="containsText" text="* ">
      <formula>NOT(ISERROR(SEARCH("* ",A5)))</formula>
    </cfRule>
  </conditionalFormatting>
  <conditionalFormatting sqref="A29:B110">
    <cfRule type="containsText" dxfId="6" priority="3" stopIfTrue="1" operator="containsText" text="* ">
      <formula>NOT(ISERROR(SEARCH("* ",A29)))</formula>
    </cfRule>
  </conditionalFormatting>
  <conditionalFormatting sqref="C6:L26">
    <cfRule type="containsText" dxfId="5" priority="2" operator="containsText" text="* ">
      <formula>NOT(ISERROR(SEARCH("* ",C6)))</formula>
    </cfRule>
  </conditionalFormatting>
  <conditionalFormatting sqref="C30:L109">
    <cfRule type="containsText" dxfId="4" priority="1" operator="containsText" text="* ">
      <formula>NOT(ISERROR(SEARCH("* ",C30)))</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9</vt:i4>
      </vt:variant>
    </vt:vector>
  </HeadingPairs>
  <TitlesOfParts>
    <vt:vector size="28" baseType="lpstr">
      <vt:lpstr>Inhalt</vt:lpstr>
      <vt:lpstr>3.5_T</vt:lpstr>
      <vt:lpstr>3.5_G</vt:lpstr>
      <vt:lpstr>3.5.1_G</vt:lpstr>
      <vt:lpstr>3.5_A_6</vt:lpstr>
      <vt:lpstr>3.5_A_5</vt:lpstr>
      <vt:lpstr>3.5_A_4</vt:lpstr>
      <vt:lpstr>3.5_A_3</vt:lpstr>
      <vt:lpstr>3.5_A_2</vt:lpstr>
      <vt:lpstr>3.5_A 1</vt:lpstr>
      <vt:lpstr>2012-Pendler Total</vt:lpstr>
      <vt:lpstr>2012-Erwerbstätige </vt:lpstr>
      <vt:lpstr>2012-Auszubildende</vt:lpstr>
      <vt:lpstr>2011-Pendler Total</vt:lpstr>
      <vt:lpstr>2011-Erwerbstätige</vt:lpstr>
      <vt:lpstr>2011-Auszubildende</vt:lpstr>
      <vt:lpstr>2010-Pendler Total</vt:lpstr>
      <vt:lpstr>2010-Erwerbstätige</vt:lpstr>
      <vt:lpstr>2010-Auszubildende</vt:lpstr>
      <vt:lpstr>'2010-Auszubildende'!Druckbereich</vt:lpstr>
      <vt:lpstr>'2010-Erwerbstätige'!Druckbereich</vt:lpstr>
      <vt:lpstr>'2010-Pendler Total'!Druckbereich</vt:lpstr>
      <vt:lpstr>'2011-Auszubildende'!Druckbereich</vt:lpstr>
      <vt:lpstr>'2011-Erwerbstätige'!Druckbereich</vt:lpstr>
      <vt:lpstr>'2011-Pendler Total'!Druckbereich</vt:lpstr>
      <vt:lpstr>'2012-Auszubildende'!Druckbereich</vt:lpstr>
      <vt:lpstr>'2012-Erwerbstätige '!Druckbereich</vt:lpstr>
      <vt:lpstr>'2012-Pendler Total'!Druckbereich</vt:lpstr>
    </vt:vector>
  </TitlesOfParts>
  <Company>Bundesverwaltung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U80714779</dc:creator>
  <cp:lastModifiedBy>Simon Villiger</cp:lastModifiedBy>
  <cp:lastPrinted>2014-05-15T14:46:27Z</cp:lastPrinted>
  <dcterms:created xsi:type="dcterms:W3CDTF">2012-09-06T13:26:00Z</dcterms:created>
  <dcterms:modified xsi:type="dcterms:W3CDTF">2015-05-11T15:21:13Z</dcterms:modified>
</cp:coreProperties>
</file>